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IDD2\Desktop\"/>
    </mc:Choice>
  </mc:AlternateContent>
  <xr:revisionPtr revIDLastSave="0" documentId="8_{183AF875-4D25-4954-9B6A-4FCDCA5E9E03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Contents" sheetId="26" r:id="rId1"/>
    <sheet name="1 - ESS Administration" sheetId="24" r:id="rId2"/>
    <sheet name="2 - ESC creation" sheetId="25" r:id="rId3"/>
    <sheet name="3 - Energy Savings" sheetId="27" r:id="rId4"/>
    <sheet name="4 - ESS Implementations" sheetId="28" r:id="rId5"/>
    <sheet name="5 - PDRS data" sheetId="30" r:id="rId6"/>
  </sheets>
  <definedNames>
    <definedName name="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27" l="1"/>
  <c r="F68" i="27"/>
  <c r="G68" i="27"/>
  <c r="I68" i="27"/>
  <c r="J68" i="27"/>
  <c r="K68" i="27"/>
  <c r="N68" i="27"/>
  <c r="C68" i="27" l="1"/>
  <c r="H68" i="27"/>
  <c r="M68" i="27"/>
  <c r="L68" i="27"/>
  <c r="D68" i="27"/>
  <c r="B90" i="30" l="1"/>
  <c r="C55" i="25"/>
  <c r="D55" i="25"/>
  <c r="E55" i="25"/>
  <c r="F55" i="25"/>
  <c r="G55" i="25"/>
  <c r="B55" i="25"/>
  <c r="C49" i="25"/>
  <c r="D49" i="25"/>
  <c r="E49" i="25"/>
  <c r="F49" i="25"/>
  <c r="G49" i="25"/>
  <c r="B49" i="25"/>
  <c r="C42" i="25"/>
  <c r="D42" i="25"/>
  <c r="E42" i="25"/>
  <c r="F42" i="25"/>
  <c r="G42" i="25"/>
  <c r="B42" i="25"/>
  <c r="C24" i="25"/>
  <c r="D24" i="25"/>
  <c r="E24" i="25"/>
  <c r="F24" i="25"/>
  <c r="G24" i="25"/>
  <c r="H24" i="25"/>
  <c r="I24" i="25"/>
  <c r="J24" i="25"/>
  <c r="K24" i="25"/>
  <c r="L24" i="25"/>
  <c r="M24" i="25"/>
  <c r="N24" i="25"/>
  <c r="O24" i="25"/>
  <c r="P24" i="25"/>
  <c r="Q24" i="25"/>
  <c r="B24" i="25"/>
  <c r="C60" i="28"/>
  <c r="C48" i="28"/>
  <c r="C31" i="28"/>
  <c r="G25" i="30"/>
  <c r="C47" i="30"/>
  <c r="B47" i="30"/>
  <c r="C36" i="30"/>
  <c r="D36" i="30"/>
  <c r="E36" i="30"/>
  <c r="F36" i="30"/>
  <c r="G36" i="30"/>
  <c r="H36" i="30"/>
  <c r="I36" i="30"/>
  <c r="J36" i="30"/>
  <c r="K36" i="30"/>
  <c r="L36" i="30"/>
  <c r="M36" i="30"/>
  <c r="N36" i="30"/>
  <c r="O36" i="30"/>
  <c r="B36" i="30"/>
  <c r="B8" i="28"/>
  <c r="B7" i="28"/>
  <c r="B16" i="28" s="1"/>
  <c r="B10" i="28"/>
  <c r="B22" i="30" l="1"/>
  <c r="B23" i="30"/>
  <c r="B24" i="30"/>
  <c r="B21" i="30"/>
  <c r="D25" i="30"/>
  <c r="E25" i="30"/>
  <c r="F25" i="30"/>
  <c r="H25" i="30"/>
  <c r="I25" i="30"/>
  <c r="J25" i="30"/>
  <c r="K25" i="30"/>
  <c r="L25" i="30"/>
  <c r="M25" i="30"/>
  <c r="N25" i="30"/>
  <c r="O25" i="30"/>
  <c r="C25" i="30"/>
  <c r="B97" i="24"/>
  <c r="C97" i="24"/>
  <c r="C18" i="25"/>
  <c r="D18" i="25"/>
  <c r="E18" i="25"/>
  <c r="F18" i="25"/>
  <c r="G18" i="25"/>
  <c r="H18" i="25"/>
  <c r="I18" i="25"/>
  <c r="J18" i="25"/>
  <c r="K18" i="25"/>
  <c r="L18" i="25"/>
  <c r="M18" i="25"/>
  <c r="N18" i="25"/>
  <c r="O18" i="25"/>
  <c r="P18" i="25"/>
  <c r="Q18" i="25"/>
  <c r="B18" i="25"/>
  <c r="C12" i="25"/>
  <c r="D12" i="25"/>
  <c r="E12" i="25"/>
  <c r="F12" i="25"/>
  <c r="G12" i="25"/>
  <c r="H12" i="25"/>
  <c r="I12" i="25"/>
  <c r="J12" i="25"/>
  <c r="K12" i="25"/>
  <c r="L12" i="25"/>
  <c r="M12" i="25"/>
  <c r="N12" i="25"/>
  <c r="O12" i="25"/>
  <c r="P12" i="25"/>
  <c r="Q12" i="25"/>
  <c r="B12" i="25"/>
  <c r="B25" i="30" l="1"/>
  <c r="O66" i="27" l="1"/>
  <c r="B68" i="27"/>
  <c r="O62" i="27"/>
  <c r="O68" i="27" s="1"/>
</calcChain>
</file>

<file path=xl/sharedStrings.xml><?xml version="1.0" encoding="utf-8"?>
<sst xmlns="http://schemas.openxmlformats.org/spreadsheetml/2006/main" count="464" uniqueCount="336">
  <si>
    <t>Contents</t>
  </si>
  <si>
    <t>Chapter 1: Administration of the Energy Savings Scheme</t>
  </si>
  <si>
    <t>Data Item</t>
  </si>
  <si>
    <t>Description</t>
  </si>
  <si>
    <t>Table A.1</t>
  </si>
  <si>
    <t>Table A.2</t>
  </si>
  <si>
    <t>Table A.3</t>
  </si>
  <si>
    <t>Table A.4</t>
  </si>
  <si>
    <t>Table A.5</t>
  </si>
  <si>
    <t>Chapter 2: ESS certificate creation</t>
  </si>
  <si>
    <t>Chapter 3: ESS energy savings by fuel types</t>
  </si>
  <si>
    <t>Chapter 4: ESS Implementation by activity</t>
  </si>
  <si>
    <t>Chapter 5: PDRS data</t>
  </si>
  <si>
    <t>Accredited Certificate Providers</t>
  </si>
  <si>
    <r>
      <t>Active Accredited Certificate Providers</t>
    </r>
    <r>
      <rPr>
        <vertAlign val="superscript"/>
        <sz val="9"/>
        <rFont val="Arial"/>
        <family val="2"/>
      </rPr>
      <t>a</t>
    </r>
  </si>
  <si>
    <r>
      <t>Accreditations</t>
    </r>
    <r>
      <rPr>
        <vertAlign val="superscript"/>
        <sz val="9"/>
        <rFont val="Arial"/>
        <family val="2"/>
      </rPr>
      <t>c</t>
    </r>
  </si>
  <si>
    <r>
      <t>Active accreditations</t>
    </r>
    <r>
      <rPr>
        <vertAlign val="superscript"/>
        <sz val="9"/>
        <rFont val="Arial"/>
        <family val="2"/>
      </rPr>
      <t>b</t>
    </r>
  </si>
  <si>
    <t>New accreditations in 2022</t>
  </si>
  <si>
    <r>
      <t>Cancelled accreditations in 2022</t>
    </r>
    <r>
      <rPr>
        <vertAlign val="superscript"/>
        <sz val="9"/>
        <rFont val="Arial"/>
        <family val="2"/>
      </rPr>
      <t>c</t>
    </r>
  </si>
  <si>
    <t>Note:</t>
  </si>
  <si>
    <t>a. Active means those that registered certificates in 2022</t>
  </si>
  <si>
    <t>b. Active means those for which ACPs registered certificates for 2022 implementations</t>
  </si>
  <si>
    <t>c. Figures for Accreditations and Cancelled accreditation for 2021 have been amended due to a reporting error.</t>
  </si>
  <si>
    <t>Numbers of applications for accreditation or amendment of accreditation</t>
  </si>
  <si>
    <t>Function</t>
  </si>
  <si>
    <t>Number of applications approved</t>
  </si>
  <si>
    <t>Number of applications refused</t>
  </si>
  <si>
    <t>Number of amendments to conditions of accreditation</t>
  </si>
  <si>
    <t>Number of cancellations of accreditation</t>
  </si>
  <si>
    <t>Number of accreditations as at 31 December</t>
  </si>
  <si>
    <r>
      <t>90</t>
    </r>
    <r>
      <rPr>
        <vertAlign val="superscript"/>
        <sz val="9"/>
        <rFont val="Arial"/>
        <family val="2"/>
      </rPr>
      <t>b</t>
    </r>
  </si>
  <si>
    <t>a. Processing times include days taken by the applicant to respond to requests for information.</t>
  </si>
  <si>
    <t>b. Does not include the time taken to complete the application that was refused because there were significant matters to consider.</t>
  </si>
  <si>
    <t>Calculation methods added to accreditations in 2022</t>
  </si>
  <si>
    <t>Calculation Method</t>
  </si>
  <si>
    <t>New accreditation</t>
  </si>
  <si>
    <t>Amendment to existing accreditation</t>
  </si>
  <si>
    <t>HEER/IHEAB</t>
  </si>
  <si>
    <t>Commercial Lighting</t>
  </si>
  <si>
    <t>NABERS</t>
  </si>
  <si>
    <t>PIAM&amp;V</t>
  </si>
  <si>
    <t>Activity types</t>
  </si>
  <si>
    <t>Air conditioning</t>
  </si>
  <si>
    <t>Refrigeration (including refrigerated cabinets)</t>
  </si>
  <si>
    <t>Building upgrades</t>
  </si>
  <si>
    <t>Lighting</t>
  </si>
  <si>
    <t>Project-based activities</t>
  </si>
  <si>
    <t>Pool pump</t>
  </si>
  <si>
    <t>Post-registration - Volumetric audit</t>
  </si>
  <si>
    <t>Post-registration - periodic</t>
  </si>
  <si>
    <t>Post-registration - spot</t>
  </si>
  <si>
    <t>Pre-registration</t>
  </si>
  <si>
    <t>Record keeping-only audits</t>
  </si>
  <si>
    <t>Total</t>
  </si>
  <si>
    <t>Table A.6</t>
  </si>
  <si>
    <t>Calculation Methods and sub-methods</t>
  </si>
  <si>
    <t>Air compression</t>
  </si>
  <si>
    <t>Air handling, fans, ventilation</t>
  </si>
  <si>
    <t>Air heating and cooling</t>
  </si>
  <si>
    <t>Cleaning, washing</t>
  </si>
  <si>
    <t>Electricity supply</t>
  </si>
  <si>
    <t>Home entertainment</t>
  </si>
  <si>
    <t>Materials handling, conveying</t>
  </si>
  <si>
    <t>Other Machines</t>
  </si>
  <si>
    <t>Other project-based activities</t>
  </si>
  <si>
    <t>Process drives</t>
  </si>
  <si>
    <t>Process heat</t>
  </si>
  <si>
    <t>Refrigeration and freezing</t>
  </si>
  <si>
    <t>Water heating</t>
  </si>
  <si>
    <t>Water/liquid pumping</t>
  </si>
  <si>
    <t>Grand Total</t>
  </si>
  <si>
    <t>Deemed Energy Savings Methods</t>
  </si>
  <si>
    <t>Commercial Lighting Energy Savings Formula</t>
  </si>
  <si>
    <t>Home Energy Efficiency Retrofits</t>
  </si>
  <si>
    <t>Sale of New Appliances</t>
  </si>
  <si>
    <t>Public Lighting Energy Savings Formula</t>
  </si>
  <si>
    <t>Installation of High Efficiency Appliances for Businesses</t>
  </si>
  <si>
    <t>Metered Baseline Methods</t>
  </si>
  <si>
    <t>Metered Baseline Method - Baseline per unit of output</t>
  </si>
  <si>
    <t>Metered Baseline Method - NABERS Baseline</t>
  </si>
  <si>
    <t>Metered Baseline Method - Normalised baseline</t>
  </si>
  <si>
    <t>Project Impact Assessment Method</t>
  </si>
  <si>
    <t>Project Impact Assessment with Measurement and Verification Method</t>
  </si>
  <si>
    <t>Table A.7</t>
  </si>
  <si>
    <t>2009-2018</t>
  </si>
  <si>
    <t xml:space="preserve">	Deemed Energy Savings Methods</t>
  </si>
  <si>
    <t xml:space="preserve">	Commercial Lighting Energy Savings Formula</t>
  </si>
  <si>
    <t>Default Savings Factors</t>
  </si>
  <si>
    <t>Removal of Old Appliances</t>
  </si>
  <si>
    <t>High Efficiency Motor Energy Savings Formula</t>
  </si>
  <si>
    <t>Power Factor Correction Energy Savings Formula</t>
  </si>
  <si>
    <t>Baseline per unit of output</t>
  </si>
  <si>
    <t>Normalised baseline</t>
  </si>
  <si>
    <t>NABERS Baseline</t>
  </si>
  <si>
    <t>Baseline unaffected by output</t>
  </si>
  <si>
    <t>Table A.8</t>
  </si>
  <si>
    <t>Estimated electricity savings by year ('000s MWh)</t>
  </si>
  <si>
    <t>Calculation method</t>
  </si>
  <si>
    <t>2009 - 21</t>
  </si>
  <si>
    <t>Total (2009 - 2033)</t>
  </si>
  <si>
    <t>Metered Baseline Method</t>
  </si>
  <si>
    <t>NABERS baseline</t>
  </si>
  <si>
    <t>Grand total</t>
  </si>
  <si>
    <t>Table A.9</t>
  </si>
  <si>
    <t>Estimated gas savings by year ('000s MWh)</t>
  </si>
  <si>
    <t>Deemed Energy Savings Method</t>
  </si>
  <si>
    <t>Table A.10</t>
  </si>
  <si>
    <t>Numbers of Implementations by calculation method</t>
  </si>
  <si>
    <t>Implementations</t>
  </si>
  <si>
    <t>Deemed Energy Savings Method - Commercial Lighting Energy Savings Formula</t>
  </si>
  <si>
    <t>Deemed Energy Savings Method - Home Energy Efficiency Retrofits</t>
  </si>
  <si>
    <t>Deemed Energy Savings Method - Installation of High Efficiency Appliances for Businesses</t>
  </si>
  <si>
    <t>Deemed Energy Savings Method - Public Lighting Energy Savings Formula</t>
  </si>
  <si>
    <t>Deemed Energy Savings Method - Sale of New Appliances</t>
  </si>
  <si>
    <t>Table A.11</t>
  </si>
  <si>
    <t>Numbers of Implementations by activity definitions</t>
  </si>
  <si>
    <t>Activity</t>
  </si>
  <si>
    <t>Activity Definition</t>
  </si>
  <si>
    <t>Sell a high efficiency clothes washing machine</t>
  </si>
  <si>
    <t>B1</t>
  </si>
  <si>
    <t>Sell a high efficiency clothes dryer</t>
  </si>
  <si>
    <t>B2</t>
  </si>
  <si>
    <t>Sell a high efficiency dishwasher</t>
  </si>
  <si>
    <t>B3</t>
  </si>
  <si>
    <t>Sell a high efficiency 1-door refrigerator</t>
  </si>
  <si>
    <t>B4</t>
  </si>
  <si>
    <t>Sell a high efficiency refrigerator with 2 or more doors</t>
  </si>
  <si>
    <t>B5</t>
  </si>
  <si>
    <t>Sell a high efficiency chest freezer or upright freezer</t>
  </si>
  <si>
    <t>B6</t>
  </si>
  <si>
    <t>Sell a high efficiency television</t>
  </si>
  <si>
    <t>B7</t>
  </si>
  <si>
    <t>Install a new high efficiency air conditioner OR replace an existing air conditioner with a high efficiency air conditioner</t>
  </si>
  <si>
    <t>D16</t>
  </si>
  <si>
    <t>Replace an existing electric water heater with an air source heat pump water heater</t>
  </si>
  <si>
    <t>D17</t>
  </si>
  <si>
    <t>Replace an existing electric water heater with a solar (electric boosted) water heater</t>
  </si>
  <si>
    <t>D18</t>
  </si>
  <si>
    <t>Replace an existing gas water heater with an air source heat pump water heater</t>
  </si>
  <si>
    <t>D19</t>
  </si>
  <si>
    <t>Replace an existing gas water heater with a solar (electric boosted) water heater</t>
  </si>
  <si>
    <t>D20</t>
  </si>
  <si>
    <t>Replace an existing gas water heater with a solar (gas boosted) water heater</t>
  </si>
  <si>
    <t>D21</t>
  </si>
  <si>
    <t>Replace halogen downlight with an LED luminaire and/or lamp</t>
  </si>
  <si>
    <t>E1</t>
  </si>
  <si>
    <t>Replace parabolic aluminised reflector (PAR) lamp with efficient luminaire and/or lamp</t>
  </si>
  <si>
    <t>E3</t>
  </si>
  <si>
    <t>Replace a T8 or T12 luminaire with a LED luminaire</t>
  </si>
  <si>
    <t>E5</t>
  </si>
  <si>
    <t>Replace an existing showerhead with an ultra low flow showerhead</t>
  </si>
  <si>
    <t>E6</t>
  </si>
  <si>
    <t>Modify a fireplace chimney by sealing with a damper</t>
  </si>
  <si>
    <t>E9</t>
  </si>
  <si>
    <t>Replace an edison screw or bayonet lamp with an LED lamp for general lighting purposes</t>
  </si>
  <si>
    <t>E11</t>
  </si>
  <si>
    <t>Modify an exhaust fan with a sealing product</t>
  </si>
  <si>
    <t>E12</t>
  </si>
  <si>
    <t>Replace a T5 luminaire with a LED luminaire</t>
  </si>
  <si>
    <t>E13</t>
  </si>
  <si>
    <t>Install a new high efficiency refrigerated cabinet or replace an existing refrigerated display cabinet</t>
  </si>
  <si>
    <t>F1</t>
  </si>
  <si>
    <t>Install a new high efficiency refrigerated cabinet</t>
  </si>
  <si>
    <t>F1.1</t>
  </si>
  <si>
    <t>Replace an existing refrigerated display cabinet</t>
  </si>
  <si>
    <t>F1.2</t>
  </si>
  <si>
    <t>Install a new high efficiency liquid chilling package</t>
  </si>
  <si>
    <t>F2</t>
  </si>
  <si>
    <t>F4</t>
  </si>
  <si>
    <t>Replace existing gas fired steam boiler with a new high efficiency gas fired steam boiler</t>
  </si>
  <si>
    <t>F8</t>
  </si>
  <si>
    <t>Replace existing gas fired hot water boiler or gas fired water heater with a new high efficiency gas fired hot water boiler or a new gas fired water heater</t>
  </si>
  <si>
    <t>F9</t>
  </si>
  <si>
    <t>Install an economiser on a gas fired steam boiler, hot water boiler, or water heater</t>
  </si>
  <si>
    <t>F12</t>
  </si>
  <si>
    <t>Replace one or more existing hot water boilers or water heaters with one or more air source heat pump water heater systems</t>
  </si>
  <si>
    <t>F16</t>
  </si>
  <si>
    <t>Calculation methods without activity definitions</t>
  </si>
  <si>
    <t>Table B.1</t>
  </si>
  <si>
    <t>Status of the PRC market - as at 30 September 2023</t>
  </si>
  <si>
    <t>Number of PRCs created</t>
  </si>
  <si>
    <t>Number of PRCs forfeited</t>
  </si>
  <si>
    <t>Number of PRCs available for surrender</t>
  </si>
  <si>
    <t>Table B.2</t>
  </si>
  <si>
    <t>HVAC1</t>
  </si>
  <si>
    <t>HVAC2</t>
  </si>
  <si>
    <t>RF2</t>
  </si>
  <si>
    <t>WH1</t>
  </si>
  <si>
    <t>Table B.3</t>
  </si>
  <si>
    <t>Capacity created, broken down by Vintage and Activity Definition</t>
  </si>
  <si>
    <t>By Vintage</t>
  </si>
  <si>
    <t>Total (kW)</t>
  </si>
  <si>
    <t>Table B.4</t>
  </si>
  <si>
    <t>Number of Sites</t>
  </si>
  <si>
    <t>Table B.5</t>
  </si>
  <si>
    <t>Accreditation and Amendment Applications</t>
  </si>
  <si>
    <t>As at 31 March 2023</t>
  </si>
  <si>
    <t>ACPs accredited through the pre-commencement EOI process</t>
  </si>
  <si>
    <t>Accreditation applications approved</t>
  </si>
  <si>
    <t>Average number of business days to process applications</t>
  </si>
  <si>
    <t>Applications for amendment of accreditation approved</t>
  </si>
  <si>
    <t>Table B.6</t>
  </si>
  <si>
    <t>Numbers of ACPs and accreditations</t>
  </si>
  <si>
    <t>Number of ACPs</t>
  </si>
  <si>
    <t>Accreditations by Activity Definitions</t>
  </si>
  <si>
    <t>SYS1</t>
  </si>
  <si>
    <t>SYS2</t>
  </si>
  <si>
    <t>Total number of accreditations</t>
  </si>
  <si>
    <t>Table B.7</t>
  </si>
  <si>
    <t>Number of audits of ACPs</t>
  </si>
  <si>
    <t>Number of audits</t>
  </si>
  <si>
    <t>Certificates in scope</t>
  </si>
  <si>
    <t>Post-registration audits (audits of certificates that have been registered)</t>
  </si>
  <si>
    <t>Pre-registration audits (audits of certificates prior to their registration)</t>
  </si>
  <si>
    <t>Water heaters</t>
  </si>
  <si>
    <t>Product type</t>
  </si>
  <si>
    <t>Lighting products</t>
  </si>
  <si>
    <t>Heat pump water heaters</t>
  </si>
  <si>
    <t>Chimney dampers</t>
  </si>
  <si>
    <t>Electric-boosted solar water heaters</t>
  </si>
  <si>
    <t>Gas boosted solar water heaters</t>
  </si>
  <si>
    <t>Table A.12</t>
  </si>
  <si>
    <t>Products accepted for use in the scheme</t>
  </si>
  <si>
    <t>Heat pumps approved for use under the HEER Method</t>
  </si>
  <si>
    <t>Heat pumps approved for use under the IHEAB Method and PDRS RDUE Method</t>
  </si>
  <si>
    <t>Average number of days to process applications for accreditations</t>
  </si>
  <si>
    <t>As at 31 December of:</t>
  </si>
  <si>
    <t>Numbers of Accredited Certificate Providers and Accreditations</t>
  </si>
  <si>
    <t>Activity types added to accreditations in 2022</t>
  </si>
  <si>
    <t>Total PRCs</t>
  </si>
  <si>
    <t>The total number of PRCs available for surrender will vary from the totals below, as this figure is as at 30 September 2023 - the certificate registration deadline for the 2022-2023 compliance period, whereas data below is as at the time of preparation of this data pack.</t>
  </si>
  <si>
    <t>Breakdown of applications for amendment of accreditations</t>
  </si>
  <si>
    <t>Add activities</t>
  </si>
  <si>
    <t>Add calculation methods</t>
  </si>
  <si>
    <t>Amend volumetric limit or audit regime</t>
  </si>
  <si>
    <t>Approve alternative benchmark</t>
  </si>
  <si>
    <t>Add sampling method</t>
  </si>
  <si>
    <t>Approved in:</t>
  </si>
  <si>
    <t>Finalised in:</t>
  </si>
  <si>
    <t>Determined in:</t>
  </si>
  <si>
    <t>ESC creation in 2022</t>
  </si>
  <si>
    <t>ESC creation - historical</t>
  </si>
  <si>
    <t>End-use service</t>
  </si>
  <si>
    <t>ESCs of vintage:</t>
  </si>
  <si>
    <t>Electricity saved in year(s):</t>
  </si>
  <si>
    <t>Gas saved in year(s):</t>
  </si>
  <si>
    <t>Implementations in 2022</t>
  </si>
  <si>
    <t>Number of PRCs created for 22-23 Compliance Period</t>
  </si>
  <si>
    <t>Finalised by 30 September 2023</t>
  </si>
  <si>
    <t>Numbers of Implementations and Sites by Activity Definition for 22-23 Compliance Period</t>
  </si>
  <si>
    <t>By season that capacity is available</t>
  </si>
  <si>
    <t>22-23 Summer</t>
  </si>
  <si>
    <t>23-24 Summer</t>
  </si>
  <si>
    <t>24-25 Summer</t>
  </si>
  <si>
    <t>25-26 Summer</t>
  </si>
  <si>
    <t>26-27 Summer</t>
  </si>
  <si>
    <t>27-28 Summer</t>
  </si>
  <si>
    <t>28-29 Summer</t>
  </si>
  <si>
    <t>29-30 Summer</t>
  </si>
  <si>
    <t>30-31 Summer</t>
  </si>
  <si>
    <t>31-32 Summer</t>
  </si>
  <si>
    <t>32-33 Summer</t>
  </si>
  <si>
    <t>33-34 Summer</t>
  </si>
  <si>
    <t>34-35 Summer</t>
  </si>
  <si>
    <t>SONA Subtotal</t>
  </si>
  <si>
    <t>HEER Subtotal</t>
  </si>
  <si>
    <t>IHEAB Subtotal</t>
  </si>
  <si>
    <t>Deemed Methods Subtotal</t>
  </si>
  <si>
    <t>MBM Subtotal</t>
  </si>
  <si>
    <t>This data is provided as is, and is accurate as at the time of preparation; the numbers represented here may change over time.</t>
  </si>
  <si>
    <t xml:space="preserve">The ESS and the PDRS have various reporting periods, deadlines, and compliance periods. </t>
  </si>
  <si>
    <t>2022 ESS compliance year</t>
  </si>
  <si>
    <t>ESC creation</t>
  </si>
  <si>
    <t>ESS Accreditation of ACPs</t>
  </si>
  <si>
    <t>ESS Approval of products</t>
  </si>
  <si>
    <t>ESS Other administrative functions</t>
  </si>
  <si>
    <t>PRC Creation</t>
  </si>
  <si>
    <t>1 November 2022 to 31 March 2023</t>
  </si>
  <si>
    <t>PDRS Accreditation of ACPs</t>
  </si>
  <si>
    <t>PDRS Approval of products</t>
  </si>
  <si>
    <t>As at 31 December 2022</t>
  </si>
  <si>
    <t>PDRS Audits</t>
  </si>
  <si>
    <t>At or by 31 March 2023</t>
  </si>
  <si>
    <t>By 30 September 2023</t>
  </si>
  <si>
    <t xml:space="preserve"> Numbers of Accredited Certificate Providers and accreditations</t>
  </si>
  <si>
    <t xml:space="preserve"> Numbers of applications for accreditation or amendment of accreditation</t>
  </si>
  <si>
    <t xml:space="preserve"> Breakdown of applications for amendment of accreditations</t>
  </si>
  <si>
    <t xml:space="preserve"> Calculation methods added to accreditations in 2022</t>
  </si>
  <si>
    <t xml:space="preserve"> Activity definition types added to accreditations in 2022</t>
  </si>
  <si>
    <t xml:space="preserve"> Energy Savings Certificate (ESC) creation for 2022</t>
  </si>
  <si>
    <t xml:space="preserve"> Historical ESC creation</t>
  </si>
  <si>
    <t xml:space="preserve"> Estimated electricity savings by year (MWh)</t>
  </si>
  <si>
    <t xml:space="preserve"> Estimated gas savings by year (MWh)</t>
  </si>
  <si>
    <t xml:space="preserve"> Numbers of Implementations by calculation method</t>
  </si>
  <si>
    <t xml:space="preserve"> Numbers of Implementations by activity definition</t>
  </si>
  <si>
    <t>Table A.13</t>
  </si>
  <si>
    <t xml:space="preserve"> Status of the PRC market - as at 30 September 2023</t>
  </si>
  <si>
    <t xml:space="preserve"> Peak Reduction Certificate (PRC) creation for 2022-2023 Compliance Period</t>
  </si>
  <si>
    <t xml:space="preserve"> Estimated capacity created by year</t>
  </si>
  <si>
    <t xml:space="preserve"> Numbers of Implementations and Sites by Activity Definition</t>
  </si>
  <si>
    <t xml:space="preserve"> Number of audits of ACPs</t>
  </si>
  <si>
    <t>Numbers of Audits of ACPs</t>
  </si>
  <si>
    <t>Table B.8</t>
  </si>
  <si>
    <t>Approved by:</t>
  </si>
  <si>
    <t xml:space="preserve"> Products accepted for use</t>
  </si>
  <si>
    <t>As at 30 September 2023</t>
  </si>
  <si>
    <t>RF1</t>
  </si>
  <si>
    <t>Amendment to:</t>
  </si>
  <si>
    <r>
      <t xml:space="preserve">Total </t>
    </r>
    <r>
      <rPr>
        <b/>
        <i/>
        <sz val="11"/>
        <color theme="0"/>
        <rFont val="Arial"/>
        <family val="2"/>
        <scheme val="minor"/>
      </rPr>
      <t>(see note below)</t>
    </r>
  </si>
  <si>
    <t>Note: The sum of values in Table A.3 does not equal the total number of applications to amend accreditations, as a single application to amend an accreditation can incorporate many types of amendments</t>
  </si>
  <si>
    <t>Note: The estimated savings on this page are from projects that have already taken place (2022 and earlier). These projects have a finite lifetime, so the future estimated energy savings will steadily decline as earlier projects come to the end of their lifetime.</t>
  </si>
  <si>
    <t>Added when applying for:</t>
  </si>
  <si>
    <t>Where the data is:</t>
  </si>
  <si>
    <t>It relates to:</t>
  </si>
  <si>
    <t>Appendix A: Supplementary data spreadsheet</t>
  </si>
  <si>
    <t>Energy Sustainability Schemes Information Paper - 2022-23</t>
  </si>
  <si>
    <r>
      <t>Estimated emissions reductions by year (tonnes CO</t>
    </r>
    <r>
      <rPr>
        <b/>
        <vertAlign val="subscript"/>
        <sz val="13"/>
        <color theme="3"/>
        <rFont val="Arial"/>
        <family val="2"/>
        <scheme val="minor"/>
      </rPr>
      <t>2</t>
    </r>
    <r>
      <rPr>
        <b/>
        <sz val="13"/>
        <color theme="3"/>
        <rFont val="Arial"/>
        <family val="2"/>
        <scheme val="minor"/>
      </rPr>
      <t>-equivalent)</t>
    </r>
  </si>
  <si>
    <t>Gas</t>
  </si>
  <si>
    <t>Electricity</t>
  </si>
  <si>
    <t>*Notes</t>
  </si>
  <si>
    <r>
      <t>Grid electricity emissions factors (tonnes 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-equivalent/MWh)</t>
    </r>
  </si>
  <si>
    <r>
      <t>Emissions reductions from electricity (tonnes 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-equivalent)</t>
    </r>
  </si>
  <si>
    <r>
      <t>Gas emissions  factor (tonnes 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-equivalent/MWh)</t>
    </r>
  </si>
  <si>
    <r>
      <t>Emissions reductions from gas (tonnes 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-equivalent)</t>
    </r>
  </si>
  <si>
    <r>
      <t>Total emissions reductions (tonnes CO</t>
    </r>
    <r>
      <rPr>
        <vertAlign val="subscript"/>
        <sz val="11"/>
        <color theme="0"/>
        <rFont val="Arial"/>
        <family val="2"/>
        <scheme val="minor"/>
      </rPr>
      <t>2</t>
    </r>
    <r>
      <rPr>
        <sz val="11"/>
        <color theme="0"/>
        <rFont val="Arial"/>
        <family val="2"/>
        <scheme val="minor"/>
      </rPr>
      <t>-equivalent)</t>
    </r>
  </si>
  <si>
    <t>Table A.14</t>
  </si>
  <si>
    <t xml:space="preserve"> Estimated emissions reductions by year</t>
  </si>
  <si>
    <t>0.91*</t>
  </si>
  <si>
    <t>Grid electricity emissions factor for 2009-2021 is an average value weighted by annual electricity savings.</t>
  </si>
  <si>
    <t>Grid electricity emissions factors include Scope 2 and Scope 3 emissions</t>
  </si>
  <si>
    <t>Gas emissions factors include Scope 1 and Scope 3 emissions</t>
  </si>
  <si>
    <t>All values are obtained from, or calculated from the following sources:</t>
  </si>
  <si>
    <t>https://www.dcceew.gov.au/sites/default/files/documents/australias-emissions-projections-2022.pdf</t>
  </si>
  <si>
    <t>National Greenhouse Accounts Factors</t>
  </si>
  <si>
    <t>https://www.dcceew.gov.au/climate-change/publications/national-greenhouse-accounts-factors</t>
  </si>
  <si>
    <r>
      <t>Australia's emissions projections</t>
    </r>
    <r>
      <rPr>
        <sz val="12"/>
        <rFont val="Arial"/>
        <family val="2"/>
      </rPr>
      <t xml:space="preserve"> (DCCEEW, December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</si>
</sst>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%"/>
    <numFmt numFmtId="166" formatCode="#,##0.0"/>
    <numFmt numFmtId="167" formatCode="_-* #,##0.0_-;\-* #,##0.0_-;_-* &quot;-&quot;??_-;_-@_-"/>
    <numFmt numFmtId="168" formatCode="_-* #,##0_-;\-* #,##0_-;_-* &quot;-&quot;??_-;_-@_-"/>
    <numFmt numFmtId="169" formatCode="_-* #,##0.000_-;\-* #,##0.000_-;_-* &quot;-&quot;??_-;_-@_-"/>
  </numFmts>
  <fonts count="42" x14ac:knownFonts="1">
    <font>
      <sz val="9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b/>
      <sz val="9"/>
      <color indexed="9"/>
      <name val="Arial"/>
      <family val="2"/>
    </font>
    <font>
      <b/>
      <sz val="9"/>
      <color indexed="57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sz val="8"/>
      <color indexed="14"/>
      <name val="Arial"/>
      <family val="2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vertAlign val="superscript"/>
      <sz val="9"/>
      <name val="Arial"/>
      <family val="2"/>
    </font>
    <font>
      <b/>
      <sz val="16"/>
      <color theme="9"/>
      <name val="Arial"/>
      <family val="2"/>
    </font>
    <font>
      <sz val="11"/>
      <color rgb="FF000000"/>
      <name val="Arial"/>
      <family val="2"/>
      <scheme val="minor"/>
    </font>
    <font>
      <sz val="28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b/>
      <sz val="11"/>
      <color rgb="FF000000"/>
      <name val="Arial"/>
      <family val="2"/>
    </font>
    <font>
      <b/>
      <sz val="24"/>
      <color rgb="FF410099"/>
      <name val="Arial"/>
      <family val="2"/>
    </font>
    <font>
      <sz val="48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sz val="9"/>
      <name val="Arial"/>
      <family val="2"/>
      <scheme val="minor"/>
    </font>
    <font>
      <u/>
      <sz val="9"/>
      <color theme="10"/>
      <name val="Arial"/>
      <family val="2"/>
    </font>
    <font>
      <b/>
      <u/>
      <sz val="14"/>
      <color theme="10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b/>
      <i/>
      <sz val="11"/>
      <color theme="0"/>
      <name val="Arial"/>
      <family val="2"/>
      <scheme val="minor"/>
    </font>
    <font>
      <sz val="12"/>
      <name val="Arial"/>
      <family val="2"/>
    </font>
    <font>
      <sz val="9"/>
      <color theme="0"/>
      <name val="Arial"/>
      <family val="2"/>
      <scheme val="minor"/>
    </font>
    <font>
      <b/>
      <vertAlign val="subscript"/>
      <sz val="13"/>
      <color theme="3"/>
      <name val="Arial"/>
      <family val="2"/>
      <scheme val="minor"/>
    </font>
    <font>
      <vertAlign val="subscript"/>
      <sz val="9"/>
      <name val="Arial"/>
      <family val="2"/>
    </font>
    <font>
      <vertAlign val="subscript"/>
      <sz val="11"/>
      <color theme="0"/>
      <name val="Arial"/>
      <family val="2"/>
      <scheme val="minor"/>
    </font>
    <font>
      <i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theme="0"/>
      </patternFill>
    </fill>
    <fill>
      <patternFill patternType="solid">
        <fgColor rgb="FFCCCCFF"/>
        <bgColor indexed="64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FF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theme="5" tint="0.59999389629810485"/>
      </left>
      <right style="medium">
        <color theme="5" tint="0.59999389629810485"/>
      </right>
      <top style="medium">
        <color theme="5" tint="0.59999389629810485"/>
      </top>
      <bottom style="medium">
        <color theme="5" tint="0.59999389629810485"/>
      </bottom>
      <diagonal/>
    </border>
    <border>
      <left style="medium">
        <color theme="5" tint="0.59999389629810485"/>
      </left>
      <right/>
      <top/>
      <bottom style="medium">
        <color theme="5" tint="0.59999389629810485"/>
      </bottom>
      <diagonal/>
    </border>
    <border>
      <left/>
      <right/>
      <top/>
      <bottom style="medium">
        <color theme="5" tint="0.59999389629810485"/>
      </bottom>
      <diagonal/>
    </border>
    <border>
      <left style="medium">
        <color theme="5" tint="0.59999389629810485"/>
      </left>
      <right/>
      <top style="medium">
        <color theme="5" tint="0.59999389629810485"/>
      </top>
      <bottom style="medium">
        <color theme="5" tint="0.59999389629810485"/>
      </bottom>
      <diagonal/>
    </border>
    <border>
      <left/>
      <right/>
      <top style="medium">
        <color theme="5" tint="0.59999389629810485"/>
      </top>
      <bottom style="medium">
        <color theme="5" tint="0.59999389629810485"/>
      </bottom>
      <diagonal/>
    </border>
    <border>
      <left/>
      <right style="medium">
        <color theme="5" tint="0.59999389629810485"/>
      </right>
      <top style="medium">
        <color theme="5" tint="0.59999389629810485"/>
      </top>
      <bottom style="medium">
        <color theme="5" tint="0.59999389629810485"/>
      </bottom>
      <diagonal/>
    </border>
  </borders>
  <cellStyleXfs count="30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4" applyNumberFormat="0" applyFont="0" applyFill="0" applyAlignment="0" applyProtection="0"/>
    <xf numFmtId="164" fontId="13" fillId="0" borderId="0" applyNumberFormat="0" applyFill="0" applyBorder="0" applyAlignment="0">
      <alignment horizontal="left"/>
    </xf>
    <xf numFmtId="0" fontId="5" fillId="0" borderId="0" applyNumberFormat="0" applyFill="0" applyBorder="0" applyAlignment="0"/>
    <xf numFmtId="4" fontId="4" fillId="3" borderId="0" applyBorder="0" applyAlignment="0">
      <alignment horizontal="right"/>
      <protection locked="0"/>
    </xf>
    <xf numFmtId="165" fontId="4" fillId="3" borderId="0" applyBorder="0" applyAlignment="0">
      <alignment horizontal="right"/>
      <protection locked="0"/>
    </xf>
    <xf numFmtId="3" fontId="6" fillId="0" borderId="0" applyNumberFormat="0" applyFill="0" applyBorder="0" applyAlignment="0" applyProtection="0">
      <protection locked="0"/>
    </xf>
    <xf numFmtId="41" fontId="7" fillId="4" borderId="0" applyNumberFormat="0" applyBorder="0" applyAlignment="0"/>
    <xf numFmtId="0" fontId="8" fillId="0" borderId="0" applyNumberFormat="0" applyFill="0" applyBorder="0" applyAlignment="0" applyProtection="0"/>
    <xf numFmtId="166" fontId="4" fillId="6" borderId="0" applyBorder="0" applyAlignment="0">
      <alignment horizontal="right"/>
      <protection locked="0"/>
    </xf>
    <xf numFmtId="165" fontId="4" fillId="2" borderId="0" applyBorder="0" applyAlignment="0">
      <protection locked="0"/>
    </xf>
    <xf numFmtId="0" fontId="11" fillId="5" borderId="0" applyNumberFormat="0" applyBorder="0" applyAlignment="0" applyProtection="0"/>
    <xf numFmtId="165" fontId="4" fillId="6" borderId="0" applyBorder="0" applyAlignment="0">
      <alignment horizontal="left"/>
      <protection locked="0"/>
    </xf>
    <xf numFmtId="166" fontId="4" fillId="2" borderId="1" applyBorder="0" applyAlignment="0">
      <alignment horizontal="right"/>
      <protection locked="0"/>
    </xf>
    <xf numFmtId="9" fontId="12" fillId="0" borderId="0" applyFont="0" applyBorder="0" applyAlignment="0" applyProtection="0"/>
    <xf numFmtId="9" fontId="12" fillId="0" borderId="0" applyFont="0" applyBorder="0" applyAlignment="0" applyProtection="0"/>
    <xf numFmtId="0" fontId="3" fillId="0" borderId="0"/>
    <xf numFmtId="0" fontId="2" fillId="0" borderId="0"/>
    <xf numFmtId="0" fontId="4" fillId="7" borderId="0">
      <alignment vertical="top"/>
    </xf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1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9" fillId="0" borderId="0" xfId="25" applyFont="1" applyFill="1"/>
    <xf numFmtId="0" fontId="36" fillId="0" borderId="0" xfId="0" applyFont="1"/>
    <xf numFmtId="0" fontId="14" fillId="0" borderId="5" xfId="21" applyProtection="1"/>
    <xf numFmtId="0" fontId="0" fillId="0" borderId="0" xfId="0" applyProtection="1"/>
    <xf numFmtId="0" fontId="15" fillId="0" borderId="6" xfId="22" applyProtection="1"/>
    <xf numFmtId="0" fontId="16" fillId="8" borderId="7" xfId="23" applyFont="1" applyBorder="1" applyProtection="1"/>
    <xf numFmtId="0" fontId="4" fillId="0" borderId="7" xfId="0" applyFont="1" applyBorder="1" applyProtection="1"/>
    <xf numFmtId="168" fontId="4" fillId="0" borderId="7" xfId="1" applyNumberFormat="1" applyFont="1" applyBorder="1" applyProtection="1"/>
    <xf numFmtId="0" fontId="17" fillId="9" borderId="7" xfId="24" applyBorder="1" applyProtection="1"/>
    <xf numFmtId="168" fontId="17" fillId="9" borderId="7" xfId="1" applyNumberFormat="1" applyFont="1" applyFill="1" applyBorder="1" applyProtection="1"/>
    <xf numFmtId="0" fontId="34" fillId="0" borderId="0" xfId="0" applyFont="1" applyBorder="1" applyAlignment="1" applyProtection="1">
      <alignment wrapText="1"/>
    </xf>
    <xf numFmtId="0" fontId="34" fillId="0" borderId="0" xfId="0" applyFont="1" applyAlignment="1" applyProtection="1">
      <alignment wrapText="1"/>
    </xf>
    <xf numFmtId="0" fontId="34" fillId="0" borderId="0" xfId="0" applyFont="1" applyAlignment="1" applyProtection="1">
      <alignment horizontal="left" wrapText="1"/>
    </xf>
    <xf numFmtId="0" fontId="34" fillId="0" borderId="0" xfId="0" applyFont="1" applyBorder="1" applyAlignment="1" applyProtection="1">
      <alignment horizontal="center" wrapText="1"/>
    </xf>
    <xf numFmtId="0" fontId="33" fillId="0" borderId="0" xfId="0" applyFont="1" applyFill="1" applyProtection="1"/>
    <xf numFmtId="0" fontId="0" fillId="0" borderId="0" xfId="0" applyAlignment="1" applyProtection="1">
      <alignment wrapText="1"/>
    </xf>
    <xf numFmtId="167" fontId="4" fillId="0" borderId="7" xfId="1" applyNumberFormat="1" applyFont="1" applyBorder="1" applyProtection="1"/>
    <xf numFmtId="167" fontId="17" fillId="9" borderId="7" xfId="1" applyNumberFormat="1" applyFont="1" applyFill="1" applyBorder="1" applyProtection="1"/>
    <xf numFmtId="43" fontId="0" fillId="0" borderId="0" xfId="0" applyNumberFormat="1" applyProtection="1"/>
    <xf numFmtId="0" fontId="24" fillId="10" borderId="7" xfId="24" applyFont="1" applyFill="1" applyBorder="1" applyProtection="1"/>
    <xf numFmtId="15" fontId="16" fillId="8" borderId="7" xfId="23" applyNumberFormat="1" applyFont="1" applyBorder="1" applyProtection="1"/>
    <xf numFmtId="0" fontId="4" fillId="0" borderId="7" xfId="0" applyFont="1" applyBorder="1" applyAlignment="1" applyProtection="1">
      <alignment wrapText="1"/>
    </xf>
    <xf numFmtId="0" fontId="16" fillId="9" borderId="7" xfId="24" applyFont="1" applyBorder="1" applyProtection="1"/>
    <xf numFmtId="0" fontId="27" fillId="0" borderId="0" xfId="0" applyFont="1" applyProtection="1"/>
    <xf numFmtId="0" fontId="21" fillId="0" borderId="0" xfId="25" applyFont="1" applyProtection="1"/>
    <xf numFmtId="0" fontId="20" fillId="0" borderId="0" xfId="25" applyProtection="1"/>
    <xf numFmtId="0" fontId="26" fillId="0" borderId="0" xfId="25" applyFont="1" applyProtection="1"/>
    <xf numFmtId="0" fontId="0" fillId="0" borderId="0" xfId="0" applyAlignment="1" applyProtection="1">
      <alignment horizontal="center"/>
    </xf>
    <xf numFmtId="0" fontId="32" fillId="0" borderId="3" xfId="28" applyFont="1" applyBorder="1" applyProtection="1"/>
    <xf numFmtId="0" fontId="22" fillId="0" borderId="0" xfId="25" applyFont="1" applyProtection="1"/>
    <xf numFmtId="0" fontId="25" fillId="0" borderId="2" xfId="25" applyFont="1" applyBorder="1" applyProtection="1"/>
    <xf numFmtId="0" fontId="9" fillId="0" borderId="0" xfId="25" applyFont="1" applyFill="1" applyProtection="1"/>
    <xf numFmtId="0" fontId="15" fillId="0" borderId="6" xfId="22" applyAlignment="1" applyProtection="1">
      <alignment wrapText="1"/>
    </xf>
    <xf numFmtId="0" fontId="0" fillId="0" borderId="7" xfId="0" applyBorder="1" applyProtection="1"/>
    <xf numFmtId="0" fontId="29" fillId="0" borderId="0" xfId="0" applyFont="1" applyProtection="1"/>
    <xf numFmtId="0" fontId="0" fillId="0" borderId="7" xfId="0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0" fillId="0" borderId="0" xfId="0" applyBorder="1" applyProtection="1"/>
    <xf numFmtId="0" fontId="16" fillId="8" borderId="7" xfId="23" applyFont="1" applyBorder="1" applyAlignment="1" applyProtection="1">
      <alignment wrapText="1"/>
    </xf>
    <xf numFmtId="0" fontId="11" fillId="0" borderId="0" xfId="0" applyFont="1" applyAlignment="1" applyProtection="1">
      <alignment wrapText="1"/>
    </xf>
    <xf numFmtId="0" fontId="19" fillId="0" borderId="0" xfId="0" applyFont="1" applyProtection="1"/>
    <xf numFmtId="0" fontId="24" fillId="10" borderId="7" xfId="24" applyFont="1" applyFill="1" applyBorder="1" applyAlignment="1" applyProtection="1">
      <alignment wrapText="1"/>
    </xf>
    <xf numFmtId="168" fontId="4" fillId="0" borderId="7" xfId="1" applyNumberFormat="1" applyFont="1" applyBorder="1" applyAlignment="1" applyProtection="1">
      <alignment wrapText="1"/>
    </xf>
    <xf numFmtId="168" fontId="10" fillId="0" borderId="7" xfId="1" applyNumberFormat="1" applyFont="1" applyBorder="1" applyProtection="1"/>
    <xf numFmtId="0" fontId="28" fillId="0" borderId="7" xfId="0" applyFont="1" applyBorder="1" applyProtection="1"/>
    <xf numFmtId="0" fontId="10" fillId="0" borderId="7" xfId="0" applyFont="1" applyBorder="1" applyProtection="1"/>
    <xf numFmtId="168" fontId="24" fillId="10" borderId="7" xfId="1" applyNumberFormat="1" applyFont="1" applyFill="1" applyBorder="1" applyAlignment="1" applyProtection="1">
      <alignment wrapText="1"/>
    </xf>
    <xf numFmtId="168" fontId="24" fillId="10" borderId="7" xfId="1" applyNumberFormat="1" applyFont="1" applyFill="1" applyBorder="1" applyProtection="1"/>
    <xf numFmtId="168" fontId="30" fillId="10" borderId="7" xfId="1" applyNumberFormat="1" applyFont="1" applyFill="1" applyBorder="1" applyAlignment="1" applyProtection="1">
      <alignment wrapText="1"/>
    </xf>
    <xf numFmtId="168" fontId="30" fillId="10" borderId="7" xfId="1" applyNumberFormat="1" applyFont="1" applyFill="1" applyBorder="1" applyProtection="1"/>
    <xf numFmtId="168" fontId="0" fillId="0" borderId="7" xfId="1" applyNumberFormat="1" applyFont="1" applyBorder="1" applyAlignment="1" applyProtection="1">
      <alignment wrapText="1"/>
    </xf>
    <xf numFmtId="168" fontId="17" fillId="9" borderId="7" xfId="1" applyNumberFormat="1" applyFont="1" applyFill="1" applyBorder="1" applyAlignment="1" applyProtection="1">
      <alignment wrapText="1"/>
    </xf>
    <xf numFmtId="0" fontId="33" fillId="0" borderId="0" xfId="0" applyFont="1" applyAlignment="1" applyProtection="1">
      <alignment wrapText="1"/>
    </xf>
    <xf numFmtId="0" fontId="16" fillId="8" borderId="7" xfId="23" applyFont="1" applyBorder="1" applyAlignment="1" applyProtection="1">
      <alignment horizontal="left" wrapText="1"/>
    </xf>
    <xf numFmtId="0" fontId="0" fillId="0" borderId="7" xfId="0" applyFont="1" applyBorder="1" applyProtection="1"/>
    <xf numFmtId="168" fontId="10" fillId="0" borderId="7" xfId="1" applyNumberFormat="1" applyFont="1" applyBorder="1" applyAlignment="1" applyProtection="1">
      <alignment wrapText="1"/>
    </xf>
    <xf numFmtId="0" fontId="37" fillId="9" borderId="7" xfId="24" applyFont="1" applyBorder="1" applyProtection="1"/>
    <xf numFmtId="168" fontId="37" fillId="9" borderId="7" xfId="1" applyNumberFormat="1" applyFont="1" applyFill="1" applyBorder="1" applyAlignment="1" applyProtection="1">
      <alignment wrapText="1"/>
    </xf>
    <xf numFmtId="0" fontId="36" fillId="0" borderId="0" xfId="0" applyFont="1" applyProtection="1"/>
    <xf numFmtId="1" fontId="0" fillId="0" borderId="0" xfId="0" applyNumberFormat="1" applyProtection="1"/>
    <xf numFmtId="168" fontId="0" fillId="0" borderId="7" xfId="0" applyNumberFormat="1" applyFont="1" applyBorder="1" applyProtection="1"/>
    <xf numFmtId="43" fontId="4" fillId="0" borderId="7" xfId="0" applyNumberFormat="1" applyFont="1" applyBorder="1" applyProtection="1"/>
    <xf numFmtId="168" fontId="4" fillId="0" borderId="7" xfId="0" applyNumberFormat="1" applyFont="1" applyBorder="1" applyProtection="1"/>
    <xf numFmtId="168" fontId="24" fillId="10" borderId="7" xfId="24" applyNumberFormat="1" applyFont="1" applyFill="1" applyBorder="1" applyProtection="1"/>
    <xf numFmtId="168" fontId="17" fillId="9" borderId="7" xfId="24" applyNumberFormat="1" applyBorder="1" applyProtection="1"/>
    <xf numFmtId="0" fontId="41" fillId="0" borderId="0" xfId="0" applyFont="1" applyProtection="1"/>
    <xf numFmtId="0" fontId="34" fillId="0" borderId="7" xfId="0" applyFont="1" applyBorder="1" applyProtection="1"/>
    <xf numFmtId="168" fontId="0" fillId="0" borderId="0" xfId="1" applyNumberFormat="1" applyFont="1" applyProtection="1"/>
    <xf numFmtId="0" fontId="0" fillId="0" borderId="10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16" fillId="8" borderId="10" xfId="23" applyFont="1" applyBorder="1" applyAlignment="1" applyProtection="1">
      <alignment horizontal="left"/>
    </xf>
    <xf numFmtId="0" fontId="16" fillId="8" borderId="11" xfId="23" applyFont="1" applyBorder="1" applyAlignment="1" applyProtection="1">
      <alignment horizontal="left"/>
    </xf>
    <xf numFmtId="0" fontId="16" fillId="8" borderId="12" xfId="23" applyFont="1" applyBorder="1" applyAlignment="1" applyProtection="1">
      <alignment horizontal="left"/>
    </xf>
    <xf numFmtId="0" fontId="34" fillId="0" borderId="0" xfId="0" applyFont="1" applyFill="1" applyBorder="1" applyAlignment="1" applyProtection="1">
      <alignment horizontal="left" wrapText="1"/>
    </xf>
    <xf numFmtId="0" fontId="16" fillId="8" borderId="8" xfId="23" applyFont="1" applyBorder="1" applyAlignment="1" applyProtection="1">
      <alignment horizontal="left"/>
    </xf>
    <xf numFmtId="0" fontId="16" fillId="8" borderId="9" xfId="23" applyFont="1" applyBorder="1" applyAlignment="1" applyProtection="1">
      <alignment horizontal="left"/>
    </xf>
    <xf numFmtId="0" fontId="16" fillId="8" borderId="8" xfId="23" applyFont="1" applyBorder="1" applyAlignment="1" applyProtection="1">
      <alignment horizontal="left" wrapText="1"/>
    </xf>
    <xf numFmtId="0" fontId="16" fillId="8" borderId="9" xfId="23" applyFont="1" applyBorder="1" applyAlignment="1" applyProtection="1">
      <alignment horizontal="left" wrapText="1"/>
    </xf>
    <xf numFmtId="0" fontId="16" fillId="8" borderId="10" xfId="23" applyFont="1" applyBorder="1" applyAlignment="1" applyProtection="1">
      <alignment horizontal="left" wrapText="1"/>
    </xf>
    <xf numFmtId="0" fontId="16" fillId="8" borderId="11" xfId="23" applyFont="1" applyBorder="1" applyAlignment="1" applyProtection="1">
      <alignment horizontal="left" wrapText="1"/>
    </xf>
    <xf numFmtId="0" fontId="16" fillId="8" borderId="12" xfId="23" applyFont="1" applyBorder="1" applyAlignment="1" applyProtection="1">
      <alignment horizontal="left" wrapText="1"/>
    </xf>
    <xf numFmtId="169" fontId="0" fillId="0" borderId="10" xfId="0" applyNumberFormat="1" applyBorder="1" applyAlignment="1" applyProtection="1">
      <alignment horizontal="left"/>
    </xf>
    <xf numFmtId="169" fontId="0" fillId="0" borderId="11" xfId="0" applyNumberFormat="1" applyBorder="1" applyAlignment="1" applyProtection="1">
      <alignment horizontal="left"/>
    </xf>
    <xf numFmtId="169" fontId="0" fillId="0" borderId="12" xfId="0" applyNumberFormat="1" applyBorder="1" applyAlignment="1" applyProtection="1">
      <alignment horizontal="left"/>
    </xf>
    <xf numFmtId="0" fontId="34" fillId="0" borderId="0" xfId="0" applyFont="1" applyBorder="1" applyAlignment="1" applyProtection="1">
      <alignment horizontal="center" wrapText="1"/>
    </xf>
  </cellXfs>
  <cellStyles count="30">
    <cellStyle name="Accent1" xfId="23" builtinId="29"/>
    <cellStyle name="Accent3" xfId="24" builtinId="37"/>
    <cellStyle name="Change in Formula" xfId="3" xr:uid="{00000000-0005-0000-0000-000000000000}"/>
    <cellStyle name="Comma" xfId="1" builtinId="3" customBuiltin="1"/>
    <cellStyle name="Comma [0]" xfId="2" builtinId="6" customBuiltin="1"/>
    <cellStyle name="Error checks" xfId="4" xr:uid="{00000000-0005-0000-0000-000003000000}"/>
    <cellStyle name="Error Warning" xfId="5" xr:uid="{00000000-0005-0000-0000-000004000000}"/>
    <cellStyle name="Heading 1" xfId="21" builtinId="16"/>
    <cellStyle name="Heading 2" xfId="22" builtinId="17"/>
    <cellStyle name="Hyperlink" xfId="28" builtinId="8"/>
    <cellStyle name="Hyperlink 2" xfId="26" xr:uid="{75A6B2B3-2E8F-4279-A84A-403F688A1BC8}"/>
    <cellStyle name="Info/Default #" xfId="15" xr:uid="{00000000-0005-0000-0000-000006000000}"/>
    <cellStyle name="Info/default %" xfId="12" xr:uid="{00000000-0005-0000-0000-000007000000}"/>
    <cellStyle name="Info/import #" xfId="11" xr:uid="{00000000-0005-0000-0000-000008000000}"/>
    <cellStyle name="Info/import %" xfId="14" xr:uid="{00000000-0005-0000-0000-000009000000}"/>
    <cellStyle name="Input #" xfId="6" xr:uid="{00000000-0005-0000-0000-00000A000000}"/>
    <cellStyle name="Input %" xfId="7" xr:uid="{00000000-0005-0000-0000-00000B000000}"/>
    <cellStyle name="Input2" xfId="8" xr:uid="{00000000-0005-0000-0000-00000C000000}"/>
    <cellStyle name="Key Outputs" xfId="9" xr:uid="{00000000-0005-0000-0000-00000D000000}"/>
    <cellStyle name="Links from other files (green) style" xfId="10" xr:uid="{00000000-0005-0000-0000-00000E000000}"/>
    <cellStyle name="Normal" xfId="0" builtinId="0" customBuiltin="1"/>
    <cellStyle name="Normal 2" xfId="18" xr:uid="{00000000-0005-0000-0000-000010000000}"/>
    <cellStyle name="Normal 3" xfId="19" xr:uid="{00000000-0005-0000-0000-000011000000}"/>
    <cellStyle name="Normal 4" xfId="25" xr:uid="{74D28A00-DA58-4CCB-9A0F-83865E3AB23C}"/>
    <cellStyle name="Normal 5" xfId="29" xr:uid="{1CFA01AB-AAD2-4670-BCE9-0397BBFD870A}"/>
    <cellStyle name="Percent 2" xfId="16" xr:uid="{00000000-0005-0000-0000-000012000000}"/>
    <cellStyle name="Percent 2 2" xfId="17" xr:uid="{00000000-0005-0000-0000-000013000000}"/>
    <cellStyle name="Percent 3" xfId="27" xr:uid="{87F73A11-5354-4454-9093-48578F3917B4}"/>
    <cellStyle name="QA" xfId="13" xr:uid="{00000000-0005-0000-0000-000014000000}"/>
    <cellStyle name="Source" xfId="20" xr:uid="{FF3C3CBD-6D4A-4CD3-A42D-05188F4B9C0E}"/>
  </cellStyles>
  <dxfs count="0"/>
  <tableStyles count="0" defaultTableStyle="TableStyleMedium2" defaultPivotStyle="PivotStyleLight16"/>
  <colors>
    <mruColors>
      <color rgb="FFCCCCFF"/>
      <color rgb="FFFFFFCC"/>
      <color rgb="FF48B749"/>
      <color rgb="FFFFCB05"/>
      <color rgb="FFF78D1E"/>
      <color rgb="FFCC1F26"/>
      <color rgb="FF8E4399"/>
      <color rgb="FF007BC4"/>
      <color rgb="FF194787"/>
      <color rgb="FF8FB8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2</xdr:row>
      <xdr:rowOff>88899</xdr:rowOff>
    </xdr:from>
    <xdr:to>
      <xdr:col>7</xdr:col>
      <xdr:colOff>96549</xdr:colOff>
      <xdr:row>2</xdr:row>
      <xdr:rowOff>968375</xdr:rowOff>
    </xdr:to>
    <xdr:pic>
      <xdr:nvPicPr>
        <xdr:cNvPr id="2" name="Graphic 7">
          <a:extLst>
            <a:ext uri="{FF2B5EF4-FFF2-40B4-BE49-F238E27FC236}">
              <a16:creationId xmlns:a16="http://schemas.microsoft.com/office/drawing/2014/main" id="{AC305800-85E1-4D09-AE52-7A3AE1D38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52524" y="660399"/>
          <a:ext cx="4363750" cy="879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iPart">
  <a:themeElements>
    <a:clrScheme name="IPART Colours">
      <a:dk1>
        <a:srgbClr val="2E2E2F"/>
      </a:dk1>
      <a:lt1>
        <a:sysClr val="window" lastClr="FFFFFF"/>
      </a:lt1>
      <a:dk2>
        <a:srgbClr val="011D4B"/>
      </a:dk2>
      <a:lt2>
        <a:srgbClr val="ECE9E7"/>
      </a:lt2>
      <a:accent1>
        <a:srgbClr val="1C355E"/>
      </a:accent1>
      <a:accent2>
        <a:srgbClr val="3E5376"/>
      </a:accent2>
      <a:accent3>
        <a:srgbClr val="7287A6"/>
      </a:accent3>
      <a:accent4>
        <a:srgbClr val="C6CDD7"/>
      </a:accent4>
      <a:accent5>
        <a:srgbClr val="009DDB"/>
      </a:accent5>
      <a:accent6>
        <a:srgbClr val="115F7E"/>
      </a:accent6>
      <a:hlink>
        <a:srgbClr val="00AEEF"/>
      </a:hlink>
      <a:folHlink>
        <a:srgbClr val="520F9A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Part" id="{5B29015D-EA79-45B6-9D51-0920F8122064}" vid="{EB9EA9A6-3ABD-45FF-A322-72402604B089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F6169-C550-4157-942F-1DFAC7F5AFAD}">
  <dimension ref="B1:K61"/>
  <sheetViews>
    <sheetView topLeftCell="A16" workbookViewId="0">
      <selection activeCell="E60" sqref="E60"/>
    </sheetView>
  </sheetViews>
  <sheetFormatPr defaultRowHeight="12" x14ac:dyDescent="0.2"/>
  <cols>
    <col min="2" max="2" width="12.140625" customWidth="1"/>
    <col min="5" max="7" width="12.5703125" customWidth="1"/>
  </cols>
  <sheetData>
    <row r="1" spans="2:10" ht="11.45" customHeight="1" x14ac:dyDescent="0.2"/>
    <row r="2" spans="2:10" ht="11.45" customHeight="1" x14ac:dyDescent="0.2"/>
    <row r="3" spans="2:10" ht="80.099999999999994" customHeight="1" x14ac:dyDescent="0.75">
      <c r="B3" s="25"/>
      <c r="C3" s="5"/>
      <c r="D3" s="5"/>
      <c r="E3" s="5"/>
      <c r="F3" s="5"/>
      <c r="G3" s="5"/>
      <c r="H3" s="5"/>
      <c r="I3" s="5"/>
      <c r="J3" s="5"/>
    </row>
    <row r="4" spans="2:10" ht="34.5" x14ac:dyDescent="0.45">
      <c r="B4" s="26" t="s">
        <v>315</v>
      </c>
      <c r="C4" s="27"/>
      <c r="D4" s="5"/>
      <c r="E4" s="5"/>
      <c r="F4" s="5"/>
      <c r="G4" s="5"/>
      <c r="H4" s="5"/>
      <c r="I4" s="5"/>
      <c r="J4" s="5"/>
    </row>
    <row r="5" spans="2:10" ht="34.5" x14ac:dyDescent="0.45">
      <c r="B5" s="26" t="s">
        <v>314</v>
      </c>
      <c r="C5" s="27"/>
      <c r="D5" s="5"/>
      <c r="E5" s="5"/>
      <c r="F5" s="5"/>
      <c r="G5" s="5"/>
      <c r="H5" s="5"/>
      <c r="I5" s="5"/>
      <c r="J5" s="5"/>
    </row>
    <row r="6" spans="2:10" x14ac:dyDescent="0.2">
      <c r="B6" s="5"/>
      <c r="C6" s="5"/>
      <c r="D6" s="5"/>
      <c r="E6" s="5"/>
      <c r="F6" s="5"/>
      <c r="G6" s="5"/>
      <c r="H6" s="5"/>
      <c r="I6" s="5"/>
      <c r="J6" s="5"/>
    </row>
    <row r="7" spans="2:10" ht="30" x14ac:dyDescent="0.4">
      <c r="B7" s="28" t="s">
        <v>0</v>
      </c>
      <c r="C7" s="27"/>
      <c r="D7" s="5"/>
      <c r="E7" s="5"/>
      <c r="F7" s="5"/>
      <c r="G7" s="5"/>
      <c r="H7" s="5"/>
      <c r="I7" s="5"/>
      <c r="J7" s="5"/>
    </row>
    <row r="8" spans="2:10" ht="30" x14ac:dyDescent="0.4">
      <c r="B8" s="28"/>
      <c r="C8" s="27"/>
      <c r="D8" s="5"/>
      <c r="E8" s="5"/>
      <c r="F8" s="5"/>
      <c r="G8" s="5"/>
      <c r="H8" s="5"/>
      <c r="I8" s="5"/>
      <c r="J8" s="5"/>
    </row>
    <row r="9" spans="2:10" x14ac:dyDescent="0.2">
      <c r="B9" s="5" t="s">
        <v>269</v>
      </c>
      <c r="C9" s="5"/>
      <c r="D9" s="5"/>
      <c r="E9" s="5"/>
      <c r="F9" s="5"/>
      <c r="G9" s="5"/>
      <c r="H9" s="5"/>
      <c r="I9" s="5"/>
      <c r="J9" s="5"/>
    </row>
    <row r="10" spans="2:10" ht="12.75" thickBot="1" x14ac:dyDescent="0.25">
      <c r="B10" s="5" t="s">
        <v>270</v>
      </c>
      <c r="C10" s="5"/>
      <c r="D10" s="5"/>
      <c r="E10" s="5"/>
      <c r="F10" s="5"/>
      <c r="G10" s="5"/>
      <c r="H10" s="5"/>
      <c r="I10" s="5"/>
      <c r="J10" s="5"/>
    </row>
    <row r="11" spans="2:10" ht="15.75" thickBot="1" x14ac:dyDescent="0.3">
      <c r="B11" s="73" t="s">
        <v>312</v>
      </c>
      <c r="C11" s="74"/>
      <c r="D11" s="75"/>
      <c r="E11" s="73" t="s">
        <v>313</v>
      </c>
      <c r="F11" s="74"/>
      <c r="G11" s="75"/>
      <c r="H11" s="5"/>
      <c r="I11" s="5"/>
      <c r="J11" s="5"/>
    </row>
    <row r="12" spans="2:10" ht="12.75" thickBot="1" x14ac:dyDescent="0.25">
      <c r="B12" s="70" t="s">
        <v>272</v>
      </c>
      <c r="C12" s="71"/>
      <c r="D12" s="72"/>
      <c r="E12" s="70" t="s">
        <v>271</v>
      </c>
      <c r="F12" s="71"/>
      <c r="G12" s="72"/>
      <c r="H12" s="5"/>
      <c r="I12" s="5"/>
      <c r="J12" s="5"/>
    </row>
    <row r="13" spans="2:10" ht="12.75" thickBot="1" x14ac:dyDescent="0.25">
      <c r="B13" s="70" t="s">
        <v>273</v>
      </c>
      <c r="C13" s="71"/>
      <c r="D13" s="72"/>
      <c r="E13" s="70" t="s">
        <v>280</v>
      </c>
      <c r="F13" s="71"/>
      <c r="G13" s="72"/>
      <c r="H13" s="5"/>
      <c r="I13" s="5"/>
      <c r="J13" s="5"/>
    </row>
    <row r="14" spans="2:10" ht="12.75" thickBot="1" x14ac:dyDescent="0.25">
      <c r="B14" s="70" t="s">
        <v>274</v>
      </c>
      <c r="C14" s="71"/>
      <c r="D14" s="72"/>
      <c r="E14" s="70" t="s">
        <v>280</v>
      </c>
      <c r="F14" s="71"/>
      <c r="G14" s="72"/>
      <c r="H14" s="5"/>
      <c r="I14" s="5"/>
      <c r="J14" s="5"/>
    </row>
    <row r="15" spans="2:10" ht="12.75" thickBot="1" x14ac:dyDescent="0.25">
      <c r="B15" s="70" t="s">
        <v>275</v>
      </c>
      <c r="C15" s="71"/>
      <c r="D15" s="72"/>
      <c r="E15" s="70" t="s">
        <v>271</v>
      </c>
      <c r="F15" s="71"/>
      <c r="G15" s="72"/>
      <c r="H15" s="5"/>
      <c r="I15" s="5"/>
      <c r="J15" s="5"/>
    </row>
    <row r="16" spans="2:10" ht="12.75" thickBot="1" x14ac:dyDescent="0.25">
      <c r="B16" s="70" t="s">
        <v>276</v>
      </c>
      <c r="C16" s="71"/>
      <c r="D16" s="72"/>
      <c r="E16" s="70" t="s">
        <v>277</v>
      </c>
      <c r="F16" s="71"/>
      <c r="G16" s="72"/>
      <c r="H16" s="5"/>
      <c r="I16" s="5"/>
      <c r="J16" s="5"/>
    </row>
    <row r="17" spans="2:10" ht="12.75" thickBot="1" x14ac:dyDescent="0.25">
      <c r="B17" s="70" t="s">
        <v>278</v>
      </c>
      <c r="C17" s="71"/>
      <c r="D17" s="72"/>
      <c r="E17" s="70" t="s">
        <v>282</v>
      </c>
      <c r="F17" s="71"/>
      <c r="G17" s="72"/>
      <c r="H17" s="5"/>
      <c r="I17" s="5"/>
      <c r="J17" s="5"/>
    </row>
    <row r="18" spans="2:10" ht="12.75" thickBot="1" x14ac:dyDescent="0.25">
      <c r="B18" s="70" t="s">
        <v>279</v>
      </c>
      <c r="C18" s="71"/>
      <c r="D18" s="72"/>
      <c r="E18" s="70" t="s">
        <v>282</v>
      </c>
      <c r="F18" s="71"/>
      <c r="G18" s="72"/>
      <c r="H18" s="5"/>
      <c r="I18" s="5"/>
      <c r="J18" s="5"/>
    </row>
    <row r="19" spans="2:10" ht="12.75" thickBot="1" x14ac:dyDescent="0.25">
      <c r="B19" s="70" t="s">
        <v>281</v>
      </c>
      <c r="C19" s="71"/>
      <c r="D19" s="72"/>
      <c r="E19" s="70" t="s">
        <v>283</v>
      </c>
      <c r="F19" s="71"/>
      <c r="G19" s="72"/>
      <c r="H19" s="5"/>
      <c r="I19" s="5"/>
      <c r="J19" s="5"/>
    </row>
    <row r="20" spans="2:10" x14ac:dyDescent="0.2">
      <c r="B20" s="29"/>
      <c r="C20" s="29"/>
      <c r="D20" s="29"/>
      <c r="E20" s="29"/>
      <c r="F20" s="29"/>
      <c r="G20" s="29"/>
      <c r="H20" s="5"/>
      <c r="I20" s="5"/>
      <c r="J20" s="5"/>
    </row>
    <row r="21" spans="2:10" x14ac:dyDescent="0.2">
      <c r="B21" s="5"/>
      <c r="C21" s="5"/>
      <c r="D21" s="5"/>
      <c r="E21" s="5"/>
      <c r="F21" s="5"/>
      <c r="G21" s="5"/>
      <c r="H21" s="5"/>
      <c r="I21" s="5"/>
      <c r="J21" s="5"/>
    </row>
    <row r="22" spans="2:10" ht="18" x14ac:dyDescent="0.25">
      <c r="B22" s="30" t="s">
        <v>1</v>
      </c>
      <c r="C22" s="31"/>
      <c r="D22" s="5"/>
      <c r="E22" s="5"/>
      <c r="F22" s="5"/>
      <c r="G22" s="5"/>
      <c r="H22" s="5"/>
      <c r="I22" s="5"/>
      <c r="J22" s="5"/>
    </row>
    <row r="23" spans="2:10" ht="15" x14ac:dyDescent="0.25">
      <c r="B23" s="32" t="s">
        <v>2</v>
      </c>
      <c r="C23" s="32" t="s">
        <v>3</v>
      </c>
      <c r="D23" s="5"/>
      <c r="E23" s="5"/>
      <c r="F23" s="5"/>
      <c r="G23" s="5"/>
      <c r="H23" s="5"/>
      <c r="I23" s="5"/>
      <c r="J23" s="5"/>
    </row>
    <row r="24" spans="2:10" ht="14.25" x14ac:dyDescent="0.2">
      <c r="B24" s="33" t="s">
        <v>4</v>
      </c>
      <c r="C24" s="33" t="s">
        <v>284</v>
      </c>
      <c r="D24" s="5"/>
      <c r="E24" s="5"/>
      <c r="F24" s="5"/>
      <c r="G24" s="5"/>
      <c r="H24" s="5"/>
      <c r="I24" s="5"/>
      <c r="J24" s="5"/>
    </row>
    <row r="25" spans="2:10" ht="14.25" x14ac:dyDescent="0.2">
      <c r="B25" s="33" t="s">
        <v>5</v>
      </c>
      <c r="C25" s="33" t="s">
        <v>285</v>
      </c>
      <c r="D25" s="5"/>
      <c r="E25" s="5"/>
      <c r="F25" s="5"/>
      <c r="G25" s="5"/>
      <c r="H25" s="5"/>
      <c r="I25" s="5"/>
      <c r="J25" s="5"/>
    </row>
    <row r="26" spans="2:10" ht="14.25" x14ac:dyDescent="0.2">
      <c r="B26" s="33" t="s">
        <v>6</v>
      </c>
      <c r="C26" s="33" t="s">
        <v>286</v>
      </c>
      <c r="D26" s="5"/>
      <c r="E26" s="5"/>
      <c r="F26" s="5"/>
      <c r="G26" s="5"/>
      <c r="H26" s="5"/>
      <c r="I26" s="5"/>
      <c r="J26" s="5"/>
    </row>
    <row r="27" spans="2:10" ht="14.25" x14ac:dyDescent="0.2">
      <c r="B27" s="33" t="s">
        <v>7</v>
      </c>
      <c r="C27" s="33" t="s">
        <v>287</v>
      </c>
      <c r="D27" s="5"/>
      <c r="E27" s="5"/>
      <c r="F27" s="5"/>
      <c r="G27" s="5"/>
      <c r="H27" s="5"/>
      <c r="I27" s="5"/>
      <c r="J27" s="5"/>
    </row>
    <row r="28" spans="2:10" ht="14.25" x14ac:dyDescent="0.2">
      <c r="B28" s="33" t="s">
        <v>8</v>
      </c>
      <c r="C28" s="33" t="s">
        <v>288</v>
      </c>
      <c r="D28" s="5"/>
      <c r="E28" s="5"/>
      <c r="F28" s="5"/>
      <c r="G28" s="5"/>
      <c r="H28" s="5"/>
      <c r="I28" s="5"/>
      <c r="J28" s="5"/>
    </row>
    <row r="29" spans="2:10" ht="14.25" x14ac:dyDescent="0.2">
      <c r="B29" s="33" t="s">
        <v>54</v>
      </c>
      <c r="C29" s="33" t="s">
        <v>300</v>
      </c>
      <c r="D29" s="5"/>
      <c r="E29" s="5"/>
      <c r="F29" s="5"/>
      <c r="G29" s="5"/>
      <c r="H29" s="5"/>
      <c r="I29" s="5"/>
      <c r="J29" s="5"/>
    </row>
    <row r="30" spans="2:10" ht="14.25" x14ac:dyDescent="0.2">
      <c r="B30" s="33" t="s">
        <v>83</v>
      </c>
      <c r="C30" s="33" t="s">
        <v>304</v>
      </c>
      <c r="D30" s="5"/>
      <c r="E30" s="5"/>
      <c r="F30" s="5"/>
      <c r="G30" s="5"/>
      <c r="H30" s="5"/>
      <c r="I30" s="5"/>
      <c r="J30" s="5"/>
    </row>
    <row r="31" spans="2:10" x14ac:dyDescent="0.2">
      <c r="B31" s="5"/>
      <c r="C31" s="5"/>
      <c r="D31" s="5"/>
      <c r="E31" s="5"/>
      <c r="F31" s="5"/>
      <c r="G31" s="5"/>
      <c r="H31" s="5"/>
      <c r="I31" s="5"/>
      <c r="J31" s="5"/>
    </row>
    <row r="32" spans="2:10" x14ac:dyDescent="0.2">
      <c r="B32" s="5"/>
      <c r="C32" s="5"/>
      <c r="D32" s="5"/>
      <c r="E32" s="5"/>
      <c r="F32" s="5"/>
      <c r="G32" s="5"/>
      <c r="H32" s="5"/>
      <c r="I32" s="5"/>
      <c r="J32" s="5"/>
    </row>
    <row r="33" spans="2:11" ht="18" x14ac:dyDescent="0.25">
      <c r="B33" s="30" t="s">
        <v>9</v>
      </c>
      <c r="C33" s="31"/>
      <c r="D33" s="5"/>
      <c r="E33" s="5"/>
      <c r="F33" s="5"/>
      <c r="G33" s="5"/>
      <c r="H33" s="5"/>
      <c r="I33" s="5"/>
      <c r="J33" s="5"/>
      <c r="K33" s="2"/>
    </row>
    <row r="34" spans="2:11" ht="15" x14ac:dyDescent="0.25">
      <c r="B34" s="32" t="s">
        <v>2</v>
      </c>
      <c r="C34" s="32" t="s">
        <v>3</v>
      </c>
      <c r="D34" s="5"/>
      <c r="E34" s="5"/>
      <c r="F34" s="5"/>
      <c r="G34" s="5"/>
      <c r="H34" s="5"/>
      <c r="I34" s="5"/>
      <c r="J34" s="5"/>
    </row>
    <row r="35" spans="2:11" ht="14.25" x14ac:dyDescent="0.2">
      <c r="B35" s="33" t="s">
        <v>95</v>
      </c>
      <c r="C35" s="33" t="s">
        <v>289</v>
      </c>
      <c r="D35" s="5"/>
      <c r="E35" s="5"/>
      <c r="F35" s="5"/>
      <c r="G35" s="5"/>
      <c r="H35" s="5"/>
      <c r="I35" s="5"/>
      <c r="J35" s="5"/>
    </row>
    <row r="36" spans="2:11" ht="14.25" x14ac:dyDescent="0.2">
      <c r="B36" s="33" t="s">
        <v>103</v>
      </c>
      <c r="C36" s="33" t="s">
        <v>290</v>
      </c>
      <c r="D36" s="5"/>
      <c r="E36" s="5"/>
      <c r="F36" s="5"/>
      <c r="G36" s="5"/>
      <c r="H36" s="5"/>
      <c r="I36" s="5"/>
      <c r="J36" s="5"/>
    </row>
    <row r="37" spans="2:11" x14ac:dyDescent="0.2">
      <c r="B37" s="5"/>
      <c r="C37" s="5"/>
      <c r="D37" s="5"/>
      <c r="E37" s="5"/>
      <c r="F37" s="5"/>
      <c r="G37" s="5"/>
      <c r="H37" s="5"/>
      <c r="I37" s="5"/>
      <c r="J37" s="5"/>
    </row>
    <row r="38" spans="2:11" x14ac:dyDescent="0.2">
      <c r="B38" s="5"/>
      <c r="C38" s="5"/>
      <c r="D38" s="5"/>
      <c r="E38" s="5"/>
      <c r="F38" s="5"/>
      <c r="G38" s="5"/>
      <c r="H38" s="5"/>
      <c r="I38" s="5"/>
      <c r="J38" s="5"/>
    </row>
    <row r="39" spans="2:11" ht="18" x14ac:dyDescent="0.25">
      <c r="B39" s="30" t="s">
        <v>10</v>
      </c>
      <c r="C39" s="31"/>
      <c r="D39" s="5"/>
      <c r="E39" s="5"/>
      <c r="F39" s="5"/>
      <c r="G39" s="5"/>
      <c r="H39" s="5"/>
      <c r="I39" s="5"/>
      <c r="J39" s="5"/>
    </row>
    <row r="40" spans="2:11" ht="15" x14ac:dyDescent="0.25">
      <c r="B40" s="32" t="s">
        <v>2</v>
      </c>
      <c r="C40" s="32" t="s">
        <v>3</v>
      </c>
      <c r="D40" s="5"/>
      <c r="E40" s="5"/>
      <c r="F40" s="5"/>
      <c r="G40" s="5"/>
      <c r="H40" s="5"/>
      <c r="I40" s="5"/>
      <c r="J40" s="5"/>
    </row>
    <row r="41" spans="2:11" ht="14.25" x14ac:dyDescent="0.2">
      <c r="B41" s="33" t="s">
        <v>106</v>
      </c>
      <c r="C41" s="33" t="s">
        <v>291</v>
      </c>
      <c r="D41" s="5"/>
      <c r="E41" s="5"/>
      <c r="F41" s="5"/>
      <c r="G41" s="5"/>
      <c r="H41" s="5"/>
      <c r="I41" s="5"/>
      <c r="J41" s="5"/>
    </row>
    <row r="42" spans="2:11" ht="14.25" x14ac:dyDescent="0.2">
      <c r="B42" s="33" t="s">
        <v>114</v>
      </c>
      <c r="C42" s="33" t="s">
        <v>292</v>
      </c>
      <c r="D42" s="5"/>
      <c r="E42" s="5"/>
      <c r="F42" s="5"/>
      <c r="G42" s="5"/>
      <c r="H42" s="5"/>
      <c r="I42" s="5"/>
      <c r="J42" s="5"/>
    </row>
    <row r="43" spans="2:11" ht="14.25" x14ac:dyDescent="0.2">
      <c r="B43" s="33" t="s">
        <v>221</v>
      </c>
      <c r="C43" s="33" t="s">
        <v>326</v>
      </c>
      <c r="D43" s="5"/>
      <c r="E43" s="5"/>
      <c r="F43" s="5"/>
      <c r="G43" s="5"/>
      <c r="H43" s="5"/>
      <c r="I43" s="5"/>
      <c r="J43" s="5"/>
    </row>
    <row r="44" spans="2:11" x14ac:dyDescent="0.2">
      <c r="B44" s="5"/>
      <c r="C44" s="5"/>
      <c r="D44" s="5"/>
      <c r="E44" s="5"/>
      <c r="F44" s="5"/>
      <c r="G44" s="5"/>
      <c r="H44" s="5"/>
      <c r="I44" s="5"/>
      <c r="J44" s="5"/>
    </row>
    <row r="45" spans="2:11" x14ac:dyDescent="0.2">
      <c r="B45" s="5"/>
      <c r="C45" s="5"/>
      <c r="D45" s="5"/>
      <c r="E45" s="5"/>
      <c r="F45" s="5"/>
      <c r="G45" s="5"/>
      <c r="H45" s="5"/>
      <c r="I45" s="5"/>
      <c r="J45" s="5"/>
    </row>
    <row r="46" spans="2:11" ht="18" x14ac:dyDescent="0.25">
      <c r="B46" s="30" t="s">
        <v>11</v>
      </c>
      <c r="C46" s="31"/>
      <c r="D46" s="5"/>
      <c r="E46" s="5"/>
      <c r="F46" s="5"/>
      <c r="G46" s="5"/>
      <c r="H46" s="5"/>
      <c r="I46" s="5"/>
      <c r="J46" s="5"/>
    </row>
    <row r="47" spans="2:11" ht="15" x14ac:dyDescent="0.25">
      <c r="B47" s="32" t="s">
        <v>2</v>
      </c>
      <c r="C47" s="32" t="s">
        <v>3</v>
      </c>
      <c r="D47" s="5"/>
      <c r="E47" s="5"/>
      <c r="F47" s="5"/>
      <c r="G47" s="5"/>
      <c r="H47" s="5"/>
      <c r="I47" s="5"/>
      <c r="J47" s="5"/>
    </row>
    <row r="48" spans="2:11" ht="14.25" x14ac:dyDescent="0.2">
      <c r="B48" s="33" t="s">
        <v>295</v>
      </c>
      <c r="C48" s="33" t="s">
        <v>293</v>
      </c>
      <c r="D48" s="5"/>
      <c r="E48" s="5"/>
      <c r="F48" s="5"/>
      <c r="G48" s="5"/>
      <c r="H48" s="5"/>
      <c r="I48" s="5"/>
      <c r="J48" s="5"/>
    </row>
    <row r="49" spans="2:10" ht="14.25" x14ac:dyDescent="0.2">
      <c r="B49" s="33" t="s">
        <v>325</v>
      </c>
      <c r="C49" s="33" t="s">
        <v>294</v>
      </c>
      <c r="D49" s="5"/>
      <c r="E49" s="5"/>
      <c r="F49" s="5"/>
      <c r="G49" s="5"/>
      <c r="H49" s="5"/>
      <c r="I49" s="5"/>
      <c r="J49" s="5"/>
    </row>
    <row r="50" spans="2:10" x14ac:dyDescent="0.2">
      <c r="B50" s="5"/>
      <c r="C50" s="5"/>
      <c r="D50" s="5"/>
      <c r="E50" s="5"/>
      <c r="F50" s="5"/>
      <c r="G50" s="5"/>
      <c r="H50" s="5"/>
      <c r="I50" s="5"/>
      <c r="J50" s="5"/>
    </row>
    <row r="51" spans="2:10" x14ac:dyDescent="0.2">
      <c r="B51" s="5"/>
      <c r="C51" s="5"/>
      <c r="D51" s="5"/>
      <c r="E51" s="5"/>
      <c r="F51" s="5"/>
      <c r="G51" s="5"/>
      <c r="H51" s="5"/>
      <c r="I51" s="5"/>
      <c r="J51" s="5"/>
    </row>
    <row r="52" spans="2:10" ht="18" x14ac:dyDescent="0.25">
      <c r="B52" s="30" t="s">
        <v>12</v>
      </c>
      <c r="C52" s="5"/>
      <c r="D52" s="5"/>
      <c r="E52" s="5"/>
      <c r="F52" s="5"/>
      <c r="G52" s="5"/>
      <c r="H52" s="5"/>
      <c r="I52" s="5"/>
      <c r="J52" s="5"/>
    </row>
    <row r="53" spans="2:10" ht="15" x14ac:dyDescent="0.25">
      <c r="B53" s="32" t="s">
        <v>2</v>
      </c>
      <c r="C53" s="32" t="s">
        <v>3</v>
      </c>
      <c r="D53" s="5"/>
      <c r="E53" s="5"/>
      <c r="F53" s="5"/>
      <c r="G53" s="5"/>
      <c r="H53" s="5"/>
      <c r="I53" s="5"/>
      <c r="J53" s="5"/>
    </row>
    <row r="54" spans="2:10" ht="14.25" x14ac:dyDescent="0.2">
      <c r="B54" s="33" t="s">
        <v>178</v>
      </c>
      <c r="C54" s="33" t="s">
        <v>296</v>
      </c>
      <c r="D54" s="5"/>
      <c r="E54" s="5"/>
      <c r="F54" s="5"/>
      <c r="G54" s="5"/>
      <c r="H54" s="5"/>
      <c r="I54" s="5"/>
      <c r="J54" s="5"/>
    </row>
    <row r="55" spans="2:10" ht="14.25" x14ac:dyDescent="0.2">
      <c r="B55" s="33" t="s">
        <v>183</v>
      </c>
      <c r="C55" s="33" t="s">
        <v>297</v>
      </c>
      <c r="D55" s="5"/>
      <c r="E55" s="5"/>
      <c r="F55" s="5"/>
      <c r="G55" s="5"/>
      <c r="H55" s="5"/>
      <c r="I55" s="5"/>
      <c r="J55" s="5"/>
    </row>
    <row r="56" spans="2:10" ht="14.25" x14ac:dyDescent="0.2">
      <c r="B56" s="33" t="s">
        <v>188</v>
      </c>
      <c r="C56" s="33" t="s">
        <v>298</v>
      </c>
      <c r="D56" s="5"/>
      <c r="E56" s="5"/>
      <c r="F56" s="5"/>
      <c r="G56" s="5"/>
      <c r="H56" s="5"/>
      <c r="I56" s="5"/>
      <c r="J56" s="5"/>
    </row>
    <row r="57" spans="2:10" ht="14.25" x14ac:dyDescent="0.2">
      <c r="B57" s="33" t="s">
        <v>192</v>
      </c>
      <c r="C57" s="33" t="s">
        <v>299</v>
      </c>
      <c r="D57" s="5"/>
      <c r="E57" s="5"/>
      <c r="F57" s="5"/>
      <c r="G57" s="5"/>
      <c r="H57" s="5"/>
      <c r="I57" s="5"/>
      <c r="J57" s="5"/>
    </row>
    <row r="58" spans="2:10" ht="14.25" x14ac:dyDescent="0.2">
      <c r="B58" s="33" t="s">
        <v>194</v>
      </c>
      <c r="C58" s="33" t="s">
        <v>285</v>
      </c>
      <c r="D58" s="5"/>
      <c r="E58" s="5"/>
      <c r="F58" s="5"/>
      <c r="G58" s="5"/>
      <c r="H58" s="5"/>
      <c r="I58" s="5"/>
      <c r="J58" s="5"/>
    </row>
    <row r="59" spans="2:10" ht="14.25" x14ac:dyDescent="0.2">
      <c r="B59" s="33" t="s">
        <v>201</v>
      </c>
      <c r="C59" s="33" t="s">
        <v>284</v>
      </c>
      <c r="D59" s="5"/>
      <c r="E59" s="5"/>
      <c r="F59" s="5"/>
      <c r="G59" s="5"/>
      <c r="H59" s="5"/>
      <c r="I59" s="5"/>
      <c r="J59" s="5"/>
    </row>
    <row r="60" spans="2:10" ht="14.25" x14ac:dyDescent="0.2">
      <c r="B60" s="33" t="s">
        <v>208</v>
      </c>
      <c r="C60" s="33" t="s">
        <v>300</v>
      </c>
      <c r="D60" s="5"/>
      <c r="E60" s="5"/>
      <c r="F60" s="5"/>
      <c r="G60" s="5"/>
      <c r="H60" s="5"/>
      <c r="I60" s="5"/>
      <c r="J60" s="5"/>
    </row>
    <row r="61" spans="2:10" ht="14.25" x14ac:dyDescent="0.2">
      <c r="B61" s="33" t="s">
        <v>302</v>
      </c>
      <c r="C61" s="33" t="s">
        <v>304</v>
      </c>
      <c r="D61" s="5"/>
      <c r="E61" s="5"/>
      <c r="F61" s="5"/>
      <c r="G61" s="5"/>
      <c r="H61" s="5"/>
      <c r="I61" s="5"/>
      <c r="J61" s="5"/>
    </row>
  </sheetData>
  <sheetProtection algorithmName="SHA-512" hashValue="oUmrCL3afV36dSFfWevcq42yGWjL+GOI751v1yoZNsS0eT40EFcpsX/XRcGG7hsf8wL8KBZXfo09Hmp7KClt2w==" saltValue="E19gVBwpOCm/FvhjZ9by+Q==" spinCount="100000" sheet="1" objects="1" scenarios="1"/>
  <mergeCells count="18">
    <mergeCell ref="B11:D11"/>
    <mergeCell ref="E14:G14"/>
    <mergeCell ref="B15:D15"/>
    <mergeCell ref="E15:G15"/>
    <mergeCell ref="E16:G16"/>
    <mergeCell ref="B16:D16"/>
    <mergeCell ref="B12:D12"/>
    <mergeCell ref="E12:G12"/>
    <mergeCell ref="B13:D13"/>
    <mergeCell ref="E13:G13"/>
    <mergeCell ref="B14:D14"/>
    <mergeCell ref="E11:G11"/>
    <mergeCell ref="B18:D18"/>
    <mergeCell ref="E17:G17"/>
    <mergeCell ref="E18:G18"/>
    <mergeCell ref="B19:D19"/>
    <mergeCell ref="E19:G19"/>
    <mergeCell ref="B17:D17"/>
  </mergeCells>
  <phoneticPr fontId="29" type="noConversion"/>
  <hyperlinks>
    <hyperlink ref="B22" location="'Tables A.1-A.5'!A1" display="Chapter 1: Administration of the scheme" xr:uid="{B38CB93A-FACB-4535-BBC2-0F74CF819852}"/>
    <hyperlink ref="B33" location="'Tables A.1-A.5'!A1" display="Chapter 1: Administration of the scheme" xr:uid="{E8BA5320-316F-4275-9EF3-70828D0EAB21}"/>
    <hyperlink ref="B39" location="'Tables A.1-A.5'!A1" display="Chapter 1: Administration of the scheme" xr:uid="{D364D4B0-D5E3-4B44-8956-A076F3D683EF}"/>
    <hyperlink ref="B46" location="'Tables A.1-A.5'!A1" display="Chapter 1: Administration of the scheme" xr:uid="{97F75E38-754D-4315-98F1-00C13C059B66}"/>
    <hyperlink ref="B52" location="'Tables A.1-A.5'!A1" display="Chapter 1: Administration of the scheme" xr:uid="{DD43B397-D66D-4EA6-AAFD-309E190E650F}"/>
  </hyperlinks>
  <pageMargins left="0.7" right="0.7" top="0.75" bottom="0.75" header="0.3" footer="0.3"/>
  <pageSetup paperSize="9" orientation="portrait" r:id="rId1"/>
  <headerFooter>
    <oddHeader>&amp;C&amp;"Calibri"&amp;10&amp;KFF0000 OFFICIAL&amp;1#_x000D_</oddHeader>
    <oddFooter>&amp;C_x000D_&amp;1#&amp;"Calibri"&amp;10&amp;KFF0000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848F5-9A99-4CBB-A870-8075EFEC91D1}">
  <sheetPr>
    <pageSetUpPr fitToPage="1"/>
  </sheetPr>
  <dimension ref="A1:G97"/>
  <sheetViews>
    <sheetView zoomScale="115" zoomScaleNormal="115" workbookViewId="0">
      <pane xSplit="1" topLeftCell="B1" activePane="topRight" state="frozen"/>
      <selection pane="topRight" activeCell="A26" sqref="A26"/>
    </sheetView>
  </sheetViews>
  <sheetFormatPr defaultColWidth="8.85546875" defaultRowHeight="12" x14ac:dyDescent="0.2"/>
  <cols>
    <col min="1" max="1" width="69.85546875" style="5" customWidth="1"/>
    <col min="2" max="6" width="25.7109375" style="5" customWidth="1"/>
    <col min="7" max="7" width="8.85546875" style="5"/>
  </cols>
  <sheetData>
    <row r="1" spans="1:6" ht="20.25" thickBot="1" x14ac:dyDescent="0.35">
      <c r="A1" s="4" t="s">
        <v>4</v>
      </c>
    </row>
    <row r="2" spans="1:6" ht="34.5" thickTop="1" thickBot="1" x14ac:dyDescent="0.3">
      <c r="A2" s="34" t="s">
        <v>227</v>
      </c>
    </row>
    <row r="3" spans="1:6" ht="16.5" thickTop="1" thickBot="1" x14ac:dyDescent="0.3">
      <c r="B3" s="77" t="s">
        <v>226</v>
      </c>
      <c r="C3" s="78"/>
      <c r="D3" s="78"/>
      <c r="E3" s="78"/>
      <c r="F3" s="78"/>
    </row>
    <row r="4" spans="1:6" ht="15.75" thickBot="1" x14ac:dyDescent="0.3">
      <c r="A4" s="7"/>
      <c r="B4" s="7">
        <v>2018</v>
      </c>
      <c r="C4" s="7">
        <v>2019</v>
      </c>
      <c r="D4" s="7">
        <v>2020</v>
      </c>
      <c r="E4" s="7">
        <v>2021</v>
      </c>
      <c r="F4" s="7">
        <v>2022</v>
      </c>
    </row>
    <row r="5" spans="1:6" ht="12.75" thickBot="1" x14ac:dyDescent="0.25">
      <c r="A5" s="35" t="s">
        <v>13</v>
      </c>
      <c r="B5" s="35">
        <v>93</v>
      </c>
      <c r="C5" s="35">
        <v>91</v>
      </c>
      <c r="D5" s="35">
        <v>88</v>
      </c>
      <c r="E5" s="35">
        <v>88</v>
      </c>
      <c r="F5" s="35">
        <v>95</v>
      </c>
    </row>
    <row r="6" spans="1:6" ht="14.25" thickBot="1" x14ac:dyDescent="0.25">
      <c r="A6" s="35" t="s">
        <v>14</v>
      </c>
      <c r="B6" s="35">
        <v>63</v>
      </c>
      <c r="C6" s="35">
        <v>56</v>
      </c>
      <c r="D6" s="35">
        <v>50</v>
      </c>
      <c r="E6" s="35">
        <v>48</v>
      </c>
      <c r="F6" s="35">
        <v>49</v>
      </c>
    </row>
    <row r="7" spans="1:6" ht="14.25" thickBot="1" x14ac:dyDescent="0.25">
      <c r="A7" s="35" t="s">
        <v>15</v>
      </c>
      <c r="B7" s="35">
        <v>172</v>
      </c>
      <c r="C7" s="35">
        <v>177</v>
      </c>
      <c r="D7" s="35">
        <v>177</v>
      </c>
      <c r="E7" s="35">
        <v>180</v>
      </c>
      <c r="F7" s="35">
        <v>187</v>
      </c>
    </row>
    <row r="8" spans="1:6" ht="14.25" thickBot="1" x14ac:dyDescent="0.25">
      <c r="A8" s="35" t="s">
        <v>16</v>
      </c>
      <c r="B8" s="35">
        <v>93</v>
      </c>
      <c r="C8" s="35">
        <v>82</v>
      </c>
      <c r="D8" s="35">
        <v>81</v>
      </c>
      <c r="E8" s="35">
        <v>86</v>
      </c>
      <c r="F8" s="35">
        <v>77</v>
      </c>
    </row>
    <row r="9" spans="1:6" ht="12.75" thickBot="1" x14ac:dyDescent="0.25">
      <c r="A9" s="35" t="s">
        <v>17</v>
      </c>
      <c r="B9" s="35">
        <v>15</v>
      </c>
      <c r="C9" s="35">
        <v>13</v>
      </c>
      <c r="D9" s="35">
        <v>8</v>
      </c>
      <c r="E9" s="35">
        <v>11</v>
      </c>
      <c r="F9" s="35">
        <v>15</v>
      </c>
    </row>
    <row r="10" spans="1:6" ht="14.25" thickBot="1" x14ac:dyDescent="0.25">
      <c r="A10" s="35" t="s">
        <v>18</v>
      </c>
      <c r="B10" s="35">
        <v>18</v>
      </c>
      <c r="C10" s="35">
        <v>8</v>
      </c>
      <c r="D10" s="35">
        <v>8</v>
      </c>
      <c r="E10" s="35">
        <v>8</v>
      </c>
      <c r="F10" s="35">
        <v>8</v>
      </c>
    </row>
    <row r="12" spans="1:6" x14ac:dyDescent="0.2">
      <c r="A12" s="5" t="s">
        <v>19</v>
      </c>
    </row>
    <row r="13" spans="1:6" x14ac:dyDescent="0.2">
      <c r="A13" s="36" t="s">
        <v>20</v>
      </c>
    </row>
    <row r="14" spans="1:6" x14ac:dyDescent="0.2">
      <c r="A14" s="36" t="s">
        <v>21</v>
      </c>
    </row>
    <row r="15" spans="1:6" x14ac:dyDescent="0.2">
      <c r="A15" s="36" t="s">
        <v>22</v>
      </c>
    </row>
    <row r="19" spans="1:6" ht="20.25" thickBot="1" x14ac:dyDescent="0.35">
      <c r="A19" s="4" t="s">
        <v>5</v>
      </c>
    </row>
    <row r="20" spans="1:6" ht="34.5" thickTop="1" thickBot="1" x14ac:dyDescent="0.3">
      <c r="A20" s="34" t="s">
        <v>23</v>
      </c>
    </row>
    <row r="21" spans="1:6" ht="16.5" thickTop="1" thickBot="1" x14ac:dyDescent="0.3">
      <c r="B21" s="77" t="s">
        <v>239</v>
      </c>
      <c r="C21" s="78"/>
      <c r="D21" s="78"/>
      <c r="E21" s="78"/>
      <c r="F21" s="78"/>
    </row>
    <row r="22" spans="1:6" ht="15.75" thickBot="1" x14ac:dyDescent="0.3">
      <c r="A22" s="7" t="s">
        <v>24</v>
      </c>
      <c r="B22" s="7">
        <v>2018</v>
      </c>
      <c r="C22" s="7">
        <v>2019</v>
      </c>
      <c r="D22" s="7">
        <v>2020</v>
      </c>
      <c r="E22" s="7">
        <v>2021</v>
      </c>
      <c r="F22" s="7">
        <v>2022</v>
      </c>
    </row>
    <row r="23" spans="1:6" ht="12.75" thickBot="1" x14ac:dyDescent="0.25">
      <c r="A23" s="35" t="s">
        <v>25</v>
      </c>
      <c r="B23" s="37">
        <v>15</v>
      </c>
      <c r="C23" s="37">
        <v>13</v>
      </c>
      <c r="D23" s="37">
        <v>8</v>
      </c>
      <c r="E23" s="37">
        <v>11</v>
      </c>
      <c r="F23" s="37">
        <v>15</v>
      </c>
    </row>
    <row r="24" spans="1:6" ht="12.75" thickBot="1" x14ac:dyDescent="0.25">
      <c r="A24" s="35" t="s">
        <v>26</v>
      </c>
      <c r="B24" s="37">
        <v>1</v>
      </c>
      <c r="C24" s="37">
        <v>0</v>
      </c>
      <c r="D24" s="37">
        <v>1</v>
      </c>
      <c r="E24" s="37">
        <v>1</v>
      </c>
      <c r="F24" s="37">
        <v>0</v>
      </c>
    </row>
    <row r="25" spans="1:6" ht="12.75" thickBot="1" x14ac:dyDescent="0.25">
      <c r="A25" s="35" t="s">
        <v>27</v>
      </c>
      <c r="B25" s="37">
        <v>45</v>
      </c>
      <c r="C25" s="37">
        <v>53</v>
      </c>
      <c r="D25" s="37">
        <v>41</v>
      </c>
      <c r="E25" s="37">
        <v>28</v>
      </c>
      <c r="F25" s="37">
        <v>40</v>
      </c>
    </row>
    <row r="26" spans="1:6" ht="12.75" thickBot="1" x14ac:dyDescent="0.25">
      <c r="A26" s="35" t="s">
        <v>28</v>
      </c>
      <c r="B26" s="37">
        <v>18</v>
      </c>
      <c r="C26" s="37">
        <v>8</v>
      </c>
      <c r="D26" s="37">
        <v>8</v>
      </c>
      <c r="E26" s="37">
        <v>8</v>
      </c>
      <c r="F26" s="37">
        <v>8</v>
      </c>
    </row>
    <row r="27" spans="1:6" ht="12.75" thickBot="1" x14ac:dyDescent="0.25">
      <c r="A27" s="35" t="s">
        <v>29</v>
      </c>
      <c r="B27" s="37">
        <v>172</v>
      </c>
      <c r="C27" s="37">
        <v>177</v>
      </c>
      <c r="D27" s="37">
        <v>177</v>
      </c>
      <c r="E27" s="37">
        <v>180</v>
      </c>
      <c r="F27" s="37">
        <v>187</v>
      </c>
    </row>
    <row r="28" spans="1:6" ht="14.25" thickBot="1" x14ac:dyDescent="0.25">
      <c r="A28" s="35" t="s">
        <v>225</v>
      </c>
      <c r="B28" s="37">
        <v>139</v>
      </c>
      <c r="C28" s="37">
        <v>171</v>
      </c>
      <c r="D28" s="37">
        <v>144</v>
      </c>
      <c r="E28" s="37" t="s">
        <v>30</v>
      </c>
      <c r="F28" s="37">
        <v>81.599999999999994</v>
      </c>
    </row>
    <row r="30" spans="1:6" x14ac:dyDescent="0.2">
      <c r="A30" s="5" t="s">
        <v>19</v>
      </c>
    </row>
    <row r="31" spans="1:6" x14ac:dyDescent="0.2">
      <c r="A31" s="36" t="s">
        <v>31</v>
      </c>
    </row>
    <row r="32" spans="1:6" x14ac:dyDescent="0.2">
      <c r="A32" s="36" t="s">
        <v>32</v>
      </c>
    </row>
    <row r="35" spans="1:2" ht="20.25" thickBot="1" x14ac:dyDescent="0.35">
      <c r="A35" s="4" t="s">
        <v>6</v>
      </c>
    </row>
    <row r="36" spans="1:2" ht="18" thickTop="1" thickBot="1" x14ac:dyDescent="0.3">
      <c r="A36" s="6" t="s">
        <v>231</v>
      </c>
    </row>
    <row r="37" spans="1:2" ht="16.5" thickTop="1" thickBot="1" x14ac:dyDescent="0.3">
      <c r="B37" s="7" t="s">
        <v>239</v>
      </c>
    </row>
    <row r="38" spans="1:2" ht="15.75" thickBot="1" x14ac:dyDescent="0.3">
      <c r="A38" s="7" t="s">
        <v>307</v>
      </c>
      <c r="B38" s="7">
        <v>2022</v>
      </c>
    </row>
    <row r="39" spans="1:2" ht="12.75" thickBot="1" x14ac:dyDescent="0.25">
      <c r="A39" s="35" t="s">
        <v>233</v>
      </c>
      <c r="B39" s="37">
        <v>10</v>
      </c>
    </row>
    <row r="40" spans="1:2" ht="12.75" thickBot="1" x14ac:dyDescent="0.25">
      <c r="A40" s="35" t="s">
        <v>232</v>
      </c>
      <c r="B40" s="37">
        <v>30</v>
      </c>
    </row>
    <row r="41" spans="1:2" ht="12.75" thickBot="1" x14ac:dyDescent="0.25">
      <c r="A41" s="35" t="s">
        <v>234</v>
      </c>
      <c r="B41" s="37">
        <v>19</v>
      </c>
    </row>
    <row r="42" spans="1:2" ht="12.75" thickBot="1" x14ac:dyDescent="0.25">
      <c r="A42" s="35" t="s">
        <v>235</v>
      </c>
      <c r="B42" s="37">
        <v>2</v>
      </c>
    </row>
    <row r="43" spans="1:2" ht="12.75" thickBot="1" x14ac:dyDescent="0.25">
      <c r="A43" s="35" t="s">
        <v>236</v>
      </c>
      <c r="B43" s="35">
        <v>1</v>
      </c>
    </row>
    <row r="44" spans="1:2" ht="15.75" thickBot="1" x14ac:dyDescent="0.3">
      <c r="A44" s="24" t="s">
        <v>308</v>
      </c>
      <c r="B44" s="24">
        <v>40</v>
      </c>
    </row>
    <row r="46" spans="1:2" x14ac:dyDescent="0.2">
      <c r="A46" s="76" t="s">
        <v>309</v>
      </c>
      <c r="B46" s="38"/>
    </row>
    <row r="47" spans="1:2" ht="12" customHeight="1" x14ac:dyDescent="0.2">
      <c r="A47" s="76"/>
      <c r="B47" s="38"/>
    </row>
    <row r="48" spans="1:2" ht="12" customHeight="1" x14ac:dyDescent="0.2">
      <c r="A48" s="76"/>
      <c r="B48" s="38"/>
    </row>
    <row r="49" spans="1:7" x14ac:dyDescent="0.2">
      <c r="A49" s="39"/>
      <c r="B49" s="39"/>
    </row>
    <row r="51" spans="1:7" ht="20.25" thickBot="1" x14ac:dyDescent="0.35">
      <c r="A51" s="4" t="s">
        <v>7</v>
      </c>
    </row>
    <row r="52" spans="1:7" ht="18" thickTop="1" thickBot="1" x14ac:dyDescent="0.3">
      <c r="A52" s="6" t="s">
        <v>33</v>
      </c>
    </row>
    <row r="53" spans="1:7" ht="16.5" thickTop="1" thickBot="1" x14ac:dyDescent="0.3">
      <c r="B53" s="77" t="s">
        <v>311</v>
      </c>
      <c r="C53" s="78"/>
    </row>
    <row r="54" spans="1:7" s="1" customFormat="1" ht="30.75" thickBot="1" x14ac:dyDescent="0.3">
      <c r="A54" s="7" t="s">
        <v>34</v>
      </c>
      <c r="B54" s="7" t="s">
        <v>35</v>
      </c>
      <c r="C54" s="40" t="s">
        <v>36</v>
      </c>
      <c r="D54" s="17"/>
      <c r="E54" s="17"/>
      <c r="F54" s="17"/>
      <c r="G54" s="17"/>
    </row>
    <row r="55" spans="1:7" ht="12.75" thickBot="1" x14ac:dyDescent="0.25">
      <c r="A55" s="35" t="s">
        <v>37</v>
      </c>
      <c r="B55" s="37">
        <v>12</v>
      </c>
      <c r="C55" s="37">
        <v>10</v>
      </c>
    </row>
    <row r="56" spans="1:7" ht="12.75" thickBot="1" x14ac:dyDescent="0.25">
      <c r="A56" s="35" t="s">
        <v>38</v>
      </c>
      <c r="B56" s="37">
        <v>1</v>
      </c>
      <c r="C56" s="37">
        <v>0</v>
      </c>
    </row>
    <row r="57" spans="1:7" ht="12.75" thickBot="1" x14ac:dyDescent="0.25">
      <c r="A57" s="35" t="s">
        <v>39</v>
      </c>
      <c r="B57" s="37">
        <v>1</v>
      </c>
      <c r="C57" s="37">
        <v>0</v>
      </c>
    </row>
    <row r="58" spans="1:7" ht="12.75" thickBot="1" x14ac:dyDescent="0.25">
      <c r="A58" s="35" t="s">
        <v>40</v>
      </c>
      <c r="B58" s="37">
        <v>1</v>
      </c>
      <c r="C58" s="37">
        <v>0</v>
      </c>
    </row>
    <row r="61" spans="1:7" ht="20.25" thickBot="1" x14ac:dyDescent="0.35">
      <c r="A61" s="4" t="s">
        <v>8</v>
      </c>
    </row>
    <row r="62" spans="1:7" ht="18" thickTop="1" thickBot="1" x14ac:dyDescent="0.3">
      <c r="A62" s="6" t="s">
        <v>228</v>
      </c>
    </row>
    <row r="63" spans="1:7" ht="16.5" thickTop="1" thickBot="1" x14ac:dyDescent="0.3">
      <c r="B63" s="77" t="s">
        <v>311</v>
      </c>
      <c r="C63" s="78"/>
    </row>
    <row r="64" spans="1:7" s="1" customFormat="1" ht="30.75" thickBot="1" x14ac:dyDescent="0.3">
      <c r="A64" s="7" t="s">
        <v>41</v>
      </c>
      <c r="B64" s="7" t="s">
        <v>35</v>
      </c>
      <c r="C64" s="40" t="s">
        <v>36</v>
      </c>
      <c r="D64" s="17"/>
      <c r="E64" s="17"/>
      <c r="F64" s="17"/>
      <c r="G64" s="17"/>
    </row>
    <row r="65" spans="1:7" ht="12.75" thickBot="1" x14ac:dyDescent="0.25">
      <c r="A65" s="35" t="s">
        <v>214</v>
      </c>
      <c r="B65" s="37">
        <v>10</v>
      </c>
      <c r="C65" s="37">
        <v>23</v>
      </c>
    </row>
    <row r="66" spans="1:7" ht="12.75" thickBot="1" x14ac:dyDescent="0.25">
      <c r="A66" s="35" t="s">
        <v>42</v>
      </c>
      <c r="B66" s="37">
        <v>3</v>
      </c>
      <c r="C66" s="37">
        <v>8</v>
      </c>
    </row>
    <row r="67" spans="1:7" ht="12.75" thickBot="1" x14ac:dyDescent="0.25">
      <c r="A67" s="35" t="s">
        <v>43</v>
      </c>
      <c r="B67" s="37">
        <v>3</v>
      </c>
      <c r="C67" s="37">
        <v>6</v>
      </c>
    </row>
    <row r="68" spans="1:7" ht="12.75" thickBot="1" x14ac:dyDescent="0.25">
      <c r="A68" s="35" t="s">
        <v>44</v>
      </c>
      <c r="B68" s="37">
        <v>1</v>
      </c>
      <c r="C68" s="37">
        <v>0</v>
      </c>
    </row>
    <row r="69" spans="1:7" ht="12.75" thickBot="1" x14ac:dyDescent="0.25">
      <c r="A69" s="35" t="s">
        <v>45</v>
      </c>
      <c r="B69" s="37">
        <v>6</v>
      </c>
      <c r="C69" s="37">
        <v>3</v>
      </c>
    </row>
    <row r="70" spans="1:7" ht="12.75" thickBot="1" x14ac:dyDescent="0.25">
      <c r="A70" s="35" t="s">
        <v>46</v>
      </c>
      <c r="B70" s="37">
        <v>1</v>
      </c>
      <c r="C70" s="37">
        <v>0</v>
      </c>
    </row>
    <row r="71" spans="1:7" ht="12.75" thickBot="1" x14ac:dyDescent="0.25">
      <c r="A71" s="35" t="s">
        <v>47</v>
      </c>
      <c r="B71" s="37">
        <v>0</v>
      </c>
      <c r="C71" s="37">
        <v>3</v>
      </c>
    </row>
    <row r="74" spans="1:7" ht="20.25" thickBot="1" x14ac:dyDescent="0.35">
      <c r="A74" s="4" t="s">
        <v>54</v>
      </c>
    </row>
    <row r="75" spans="1:7" ht="18" thickTop="1" thickBot="1" x14ac:dyDescent="0.3">
      <c r="A75" s="6" t="s">
        <v>301</v>
      </c>
    </row>
    <row r="76" spans="1:7" ht="16.5" thickTop="1" thickBot="1" x14ac:dyDescent="0.3">
      <c r="B76" s="77" t="s">
        <v>238</v>
      </c>
      <c r="C76" s="78"/>
      <c r="D76" s="78"/>
      <c r="E76" s="78"/>
      <c r="F76" s="78"/>
    </row>
    <row r="77" spans="1:7" s="1" customFormat="1" ht="15.75" thickBot="1" x14ac:dyDescent="0.3">
      <c r="A77" s="7" t="s">
        <v>41</v>
      </c>
      <c r="B77" s="7">
        <v>2018</v>
      </c>
      <c r="C77" s="7">
        <v>2019</v>
      </c>
      <c r="D77" s="7">
        <v>2020</v>
      </c>
      <c r="E77" s="7">
        <v>2021</v>
      </c>
      <c r="F77" s="7">
        <v>2022</v>
      </c>
      <c r="G77" s="17"/>
    </row>
    <row r="78" spans="1:7" ht="12.75" thickBot="1" x14ac:dyDescent="0.25">
      <c r="A78" s="35" t="s">
        <v>48</v>
      </c>
      <c r="B78" s="35">
        <v>60</v>
      </c>
      <c r="C78" s="35">
        <v>75</v>
      </c>
      <c r="D78" s="35">
        <v>74</v>
      </c>
      <c r="E78" s="35">
        <v>50</v>
      </c>
      <c r="F78" s="35">
        <v>74</v>
      </c>
    </row>
    <row r="79" spans="1:7" ht="12.75" thickBot="1" x14ac:dyDescent="0.25">
      <c r="A79" s="35" t="s">
        <v>49</v>
      </c>
      <c r="B79" s="35">
        <v>15</v>
      </c>
      <c r="C79" s="35">
        <v>12</v>
      </c>
      <c r="D79" s="35">
        <v>11</v>
      </c>
      <c r="E79" s="35">
        <v>13</v>
      </c>
      <c r="F79" s="35">
        <v>0</v>
      </c>
    </row>
    <row r="80" spans="1:7" ht="12.75" thickBot="1" x14ac:dyDescent="0.25">
      <c r="A80" s="35" t="s">
        <v>50</v>
      </c>
      <c r="B80" s="35">
        <v>0</v>
      </c>
      <c r="C80" s="35">
        <v>2</v>
      </c>
      <c r="D80" s="35">
        <v>0</v>
      </c>
      <c r="E80" s="35">
        <v>0</v>
      </c>
      <c r="F80" s="35">
        <v>0</v>
      </c>
    </row>
    <row r="81" spans="1:6" ht="12.75" thickBot="1" x14ac:dyDescent="0.25">
      <c r="A81" s="35" t="s">
        <v>51</v>
      </c>
      <c r="B81" s="35">
        <v>55</v>
      </c>
      <c r="C81" s="35">
        <v>54</v>
      </c>
      <c r="D81" s="35">
        <v>49</v>
      </c>
      <c r="E81" s="35">
        <v>43</v>
      </c>
      <c r="F81" s="35">
        <v>40</v>
      </c>
    </row>
    <row r="82" spans="1:6" ht="12.75" thickBot="1" x14ac:dyDescent="0.25">
      <c r="A82" s="35" t="s">
        <v>52</v>
      </c>
      <c r="B82" s="35">
        <v>1</v>
      </c>
      <c r="C82" s="35">
        <v>2</v>
      </c>
      <c r="D82" s="35">
        <v>1</v>
      </c>
      <c r="E82" s="35">
        <v>1</v>
      </c>
      <c r="F82" s="35">
        <v>0</v>
      </c>
    </row>
    <row r="83" spans="1:6" ht="15.75" thickBot="1" x14ac:dyDescent="0.3">
      <c r="A83" s="24" t="s">
        <v>53</v>
      </c>
      <c r="B83" s="10">
        <v>131</v>
      </c>
      <c r="C83" s="10">
        <v>145</v>
      </c>
      <c r="D83" s="10">
        <v>135</v>
      </c>
      <c r="E83" s="10">
        <v>107</v>
      </c>
      <c r="F83" s="10">
        <v>114</v>
      </c>
    </row>
    <row r="86" spans="1:6" ht="20.25" thickBot="1" x14ac:dyDescent="0.35">
      <c r="A86" s="4" t="s">
        <v>83</v>
      </c>
    </row>
    <row r="87" spans="1:6" ht="18" thickTop="1" thickBot="1" x14ac:dyDescent="0.3">
      <c r="A87" s="6" t="s">
        <v>222</v>
      </c>
    </row>
    <row r="88" spans="1:6" ht="16.5" thickTop="1" thickBot="1" x14ac:dyDescent="0.3">
      <c r="B88" s="77" t="s">
        <v>237</v>
      </c>
      <c r="C88" s="78"/>
    </row>
    <row r="89" spans="1:6" ht="15.75" thickBot="1" x14ac:dyDescent="0.3">
      <c r="A89" s="7" t="s">
        <v>215</v>
      </c>
      <c r="B89" s="7">
        <v>2021</v>
      </c>
      <c r="C89" s="7">
        <v>2022</v>
      </c>
    </row>
    <row r="90" spans="1:6" ht="12.75" thickBot="1" x14ac:dyDescent="0.25">
      <c r="A90" s="8" t="s">
        <v>216</v>
      </c>
      <c r="B90" s="8">
        <v>996</v>
      </c>
      <c r="C90" s="8">
        <v>857</v>
      </c>
    </row>
    <row r="91" spans="1:6" ht="12.75" thickBot="1" x14ac:dyDescent="0.25">
      <c r="A91" s="8" t="s">
        <v>220</v>
      </c>
      <c r="B91" s="8">
        <v>0</v>
      </c>
      <c r="C91" s="8">
        <v>236</v>
      </c>
    </row>
    <row r="92" spans="1:6" ht="12.75" thickBot="1" x14ac:dyDescent="0.25">
      <c r="A92" s="8" t="s">
        <v>219</v>
      </c>
      <c r="B92" s="8">
        <v>0</v>
      </c>
      <c r="C92" s="8">
        <v>212</v>
      </c>
    </row>
    <row r="93" spans="1:6" ht="12.75" thickBot="1" x14ac:dyDescent="0.25">
      <c r="A93" s="8" t="s">
        <v>218</v>
      </c>
      <c r="B93" s="8">
        <v>2</v>
      </c>
      <c r="C93" s="8">
        <v>0</v>
      </c>
    </row>
    <row r="94" spans="1:6" ht="15" thickBot="1" x14ac:dyDescent="0.25">
      <c r="A94" s="21" t="s">
        <v>217</v>
      </c>
      <c r="B94" s="21"/>
      <c r="C94" s="21"/>
    </row>
    <row r="95" spans="1:6" ht="12.75" thickBot="1" x14ac:dyDescent="0.25">
      <c r="A95" s="8" t="s">
        <v>223</v>
      </c>
      <c r="B95" s="8">
        <v>0</v>
      </c>
      <c r="C95" s="8">
        <v>97</v>
      </c>
    </row>
    <row r="96" spans="1:6" ht="12.75" thickBot="1" x14ac:dyDescent="0.25">
      <c r="A96" s="8" t="s">
        <v>224</v>
      </c>
      <c r="B96" s="8">
        <v>0</v>
      </c>
      <c r="C96" s="8">
        <v>44</v>
      </c>
    </row>
    <row r="97" spans="1:3" ht="15.75" thickBot="1" x14ac:dyDescent="0.3">
      <c r="A97" s="24" t="s">
        <v>53</v>
      </c>
      <c r="B97" s="10">
        <f>SUM(B90:B96)</f>
        <v>998</v>
      </c>
      <c r="C97" s="10">
        <f>SUM(C90:C96)</f>
        <v>1446</v>
      </c>
    </row>
  </sheetData>
  <sheetProtection algorithmName="SHA-512" hashValue="LfD3krZC1BAyiqALgQ6fWjvHaAgSUP71Hf9d9mvs6QVz+bf+8B+YcMSqXu9OhvFdIfZzmTHYqEL29IMZ2T/zlg==" saltValue="pVS5bfOLJd4zSpwI7wnBnQ==" spinCount="100000" sheet="1" objects="1" scenarios="1"/>
  <mergeCells count="7">
    <mergeCell ref="A46:A48"/>
    <mergeCell ref="B88:C88"/>
    <mergeCell ref="B3:F3"/>
    <mergeCell ref="B21:F21"/>
    <mergeCell ref="B53:C53"/>
    <mergeCell ref="B63:C63"/>
    <mergeCell ref="B76:F76"/>
  </mergeCells>
  <pageMargins left="0.25" right="0.25" top="0.75" bottom="0.75" header="0.3" footer="0.3"/>
  <pageSetup scale="75" fitToHeight="0" orientation="landscape" horizontalDpi="360" verticalDpi="360" r:id="rId1"/>
  <headerFooter>
    <oddHeader>&amp;C&amp;"Calibri"&amp;10&amp;KFF0000 OFFICIAL&amp;1#_x000D_</oddHeader>
    <oddFooter>&amp;C_x000D_&amp;1#&amp;"Calibri"&amp;10&amp;KFF0000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030EC-695C-4FD7-9B29-0E53998C4EFF}">
  <dimension ref="A1:Q57"/>
  <sheetViews>
    <sheetView zoomScale="85" zoomScaleNormal="85" workbookViewId="0">
      <pane xSplit="1" topLeftCell="E1" activePane="topRight" state="frozen"/>
      <selection pane="topRight" activeCell="A38" sqref="A38"/>
    </sheetView>
  </sheetViews>
  <sheetFormatPr defaultColWidth="8.85546875" defaultRowHeight="12" x14ac:dyDescent="0.2"/>
  <cols>
    <col min="1" max="1" width="96.140625" customWidth="1"/>
    <col min="2" max="16" width="15" style="1" customWidth="1"/>
    <col min="17" max="17" width="17.140625" bestFit="1" customWidth="1"/>
    <col min="18" max="18" width="18.5703125" bestFit="1" customWidth="1"/>
    <col min="19" max="19" width="20.7109375" bestFit="1" customWidth="1"/>
    <col min="20" max="20" width="19.5703125" bestFit="1" customWidth="1"/>
    <col min="21" max="21" width="15.28515625" bestFit="1" customWidth="1"/>
    <col min="22" max="22" width="21.7109375" bestFit="1" customWidth="1"/>
  </cols>
  <sheetData>
    <row r="1" spans="1:17" s="5" customFormat="1" x14ac:dyDescent="0.2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s="5" customFormat="1" ht="20.25" thickBot="1" x14ac:dyDescent="0.35">
      <c r="A2" s="4" t="s">
        <v>95</v>
      </c>
      <c r="B2" s="17"/>
      <c r="C2" s="41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7" s="5" customFormat="1" ht="18" thickTop="1" thickBot="1" x14ac:dyDescent="0.3">
      <c r="A3" s="6" t="s">
        <v>240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s="5" customFormat="1" ht="15" customHeight="1" thickTop="1" thickBot="1" x14ac:dyDescent="0.35">
      <c r="A4" s="42"/>
      <c r="B4" s="79" t="s">
        <v>242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7" s="5" customFormat="1" ht="45.75" thickBot="1" x14ac:dyDescent="0.3">
      <c r="A5" s="7" t="s">
        <v>55</v>
      </c>
      <c r="B5" s="40" t="s">
        <v>56</v>
      </c>
      <c r="C5" s="40" t="s">
        <v>57</v>
      </c>
      <c r="D5" s="40" t="s">
        <v>58</v>
      </c>
      <c r="E5" s="40" t="s">
        <v>59</v>
      </c>
      <c r="F5" s="40" t="s">
        <v>60</v>
      </c>
      <c r="G5" s="40" t="s">
        <v>61</v>
      </c>
      <c r="H5" s="40" t="s">
        <v>45</v>
      </c>
      <c r="I5" s="40" t="s">
        <v>62</v>
      </c>
      <c r="J5" s="40" t="s">
        <v>63</v>
      </c>
      <c r="K5" s="40" t="s">
        <v>64</v>
      </c>
      <c r="L5" s="40" t="s">
        <v>65</v>
      </c>
      <c r="M5" s="40" t="s">
        <v>66</v>
      </c>
      <c r="N5" s="40" t="s">
        <v>67</v>
      </c>
      <c r="O5" s="40" t="s">
        <v>68</v>
      </c>
      <c r="P5" s="40" t="s">
        <v>69</v>
      </c>
      <c r="Q5" s="7" t="s">
        <v>70</v>
      </c>
    </row>
    <row r="6" spans="1:17" s="5" customFormat="1" ht="15" thickBot="1" x14ac:dyDescent="0.25">
      <c r="A6" s="21" t="s">
        <v>71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21"/>
    </row>
    <row r="7" spans="1:17" s="5" customFormat="1" ht="12.75" thickBot="1" x14ac:dyDescent="0.25">
      <c r="A7" s="8" t="s">
        <v>72</v>
      </c>
      <c r="B7" s="44">
        <v>0</v>
      </c>
      <c r="C7" s="44">
        <v>0</v>
      </c>
      <c r="D7" s="44">
        <v>0</v>
      </c>
      <c r="E7" s="44">
        <v>0</v>
      </c>
      <c r="F7" s="44">
        <v>0</v>
      </c>
      <c r="G7" s="44">
        <v>0</v>
      </c>
      <c r="H7" s="44">
        <v>2435556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5">
        <v>2435556</v>
      </c>
    </row>
    <row r="8" spans="1:17" s="5" customFormat="1" ht="12.75" thickBot="1" x14ac:dyDescent="0.25">
      <c r="A8" s="8" t="s">
        <v>73</v>
      </c>
      <c r="B8" s="44">
        <v>0</v>
      </c>
      <c r="C8" s="44">
        <v>10</v>
      </c>
      <c r="D8" s="44">
        <v>42547</v>
      </c>
      <c r="E8" s="44">
        <v>0</v>
      </c>
      <c r="F8" s="44">
        <v>0</v>
      </c>
      <c r="G8" s="44">
        <v>0</v>
      </c>
      <c r="H8" s="44">
        <v>662786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539720</v>
      </c>
      <c r="P8" s="44">
        <v>0</v>
      </c>
      <c r="Q8" s="45">
        <v>1245062</v>
      </c>
    </row>
    <row r="9" spans="1:17" s="5" customFormat="1" ht="12.75" thickBot="1" x14ac:dyDescent="0.25">
      <c r="A9" s="8" t="s">
        <v>74</v>
      </c>
      <c r="B9" s="44">
        <v>0</v>
      </c>
      <c r="C9" s="44">
        <v>0</v>
      </c>
      <c r="D9" s="44">
        <v>0</v>
      </c>
      <c r="E9" s="44">
        <v>136157</v>
      </c>
      <c r="F9" s="44">
        <v>0</v>
      </c>
      <c r="G9" s="44">
        <v>1307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115612</v>
      </c>
      <c r="O9" s="44">
        <v>0</v>
      </c>
      <c r="P9" s="44">
        <v>0</v>
      </c>
      <c r="Q9" s="45">
        <v>253076</v>
      </c>
    </row>
    <row r="10" spans="1:17" s="5" customFormat="1" ht="12.75" thickBot="1" x14ac:dyDescent="0.25">
      <c r="A10" s="8" t="s">
        <v>75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365531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5">
        <v>365531</v>
      </c>
    </row>
    <row r="11" spans="1:17" s="5" customFormat="1" ht="12.75" thickBot="1" x14ac:dyDescent="0.25">
      <c r="A11" s="8" t="s">
        <v>76</v>
      </c>
      <c r="B11" s="44">
        <v>0</v>
      </c>
      <c r="C11" s="44">
        <v>0</v>
      </c>
      <c r="D11" s="44">
        <v>41248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1250</v>
      </c>
      <c r="N11" s="44">
        <v>1776743</v>
      </c>
      <c r="O11" s="44">
        <v>24391</v>
      </c>
      <c r="P11" s="44">
        <v>0</v>
      </c>
      <c r="Q11" s="45">
        <v>1843631</v>
      </c>
    </row>
    <row r="12" spans="1:17" s="5" customFormat="1" ht="12.75" thickBot="1" x14ac:dyDescent="0.25">
      <c r="A12" s="46" t="s">
        <v>53</v>
      </c>
      <c r="B12" s="44">
        <f>SUM(B7:B11)</f>
        <v>0</v>
      </c>
      <c r="C12" s="44">
        <f t="shared" ref="C12:Q12" si="0">SUM(C7:C11)</f>
        <v>10</v>
      </c>
      <c r="D12" s="44">
        <f t="shared" si="0"/>
        <v>83795</v>
      </c>
      <c r="E12" s="44">
        <f t="shared" si="0"/>
        <v>136157</v>
      </c>
      <c r="F12" s="44">
        <f t="shared" si="0"/>
        <v>0</v>
      </c>
      <c r="G12" s="44">
        <f t="shared" si="0"/>
        <v>1307</v>
      </c>
      <c r="H12" s="44">
        <f t="shared" si="0"/>
        <v>3463873</v>
      </c>
      <c r="I12" s="44">
        <f t="shared" si="0"/>
        <v>0</v>
      </c>
      <c r="J12" s="44">
        <f t="shared" si="0"/>
        <v>0</v>
      </c>
      <c r="K12" s="44">
        <f t="shared" si="0"/>
        <v>0</v>
      </c>
      <c r="L12" s="44">
        <f t="shared" si="0"/>
        <v>0</v>
      </c>
      <c r="M12" s="44">
        <f t="shared" si="0"/>
        <v>1250</v>
      </c>
      <c r="N12" s="44">
        <f t="shared" si="0"/>
        <v>1892355</v>
      </c>
      <c r="O12" s="44">
        <f t="shared" si="0"/>
        <v>564111</v>
      </c>
      <c r="P12" s="44">
        <f t="shared" si="0"/>
        <v>0</v>
      </c>
      <c r="Q12" s="9">
        <f t="shared" si="0"/>
        <v>6142856</v>
      </c>
    </row>
    <row r="13" spans="1:17" s="5" customFormat="1" ht="12.75" thickBot="1" x14ac:dyDescent="0.25">
      <c r="A13" s="47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5"/>
    </row>
    <row r="14" spans="1:17" s="5" customFormat="1" ht="15" thickBot="1" x14ac:dyDescent="0.25">
      <c r="A14" s="21" t="s">
        <v>77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9"/>
    </row>
    <row r="15" spans="1:17" s="5" customFormat="1" ht="12.75" thickBot="1" x14ac:dyDescent="0.25">
      <c r="A15" s="8" t="s">
        <v>78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134394</v>
      </c>
      <c r="K15" s="44">
        <v>0</v>
      </c>
      <c r="L15" s="44">
        <v>0</v>
      </c>
      <c r="M15" s="44">
        <v>9752</v>
      </c>
      <c r="N15" s="44">
        <v>0</v>
      </c>
      <c r="O15" s="44">
        <v>0</v>
      </c>
      <c r="P15" s="44">
        <v>0</v>
      </c>
      <c r="Q15" s="45">
        <v>144146</v>
      </c>
    </row>
    <row r="16" spans="1:17" s="5" customFormat="1" ht="12.75" thickBot="1" x14ac:dyDescent="0.25">
      <c r="A16" s="8" t="s">
        <v>79</v>
      </c>
      <c r="B16" s="44">
        <v>0</v>
      </c>
      <c r="C16" s="44">
        <v>5525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5">
        <v>5525</v>
      </c>
    </row>
    <row r="17" spans="1:17" s="5" customFormat="1" ht="12.75" thickBot="1" x14ac:dyDescent="0.25">
      <c r="A17" s="8" t="s">
        <v>80</v>
      </c>
      <c r="B17" s="44">
        <v>0</v>
      </c>
      <c r="C17" s="44">
        <v>0</v>
      </c>
      <c r="D17" s="44">
        <v>327</v>
      </c>
      <c r="E17" s="44">
        <v>0</v>
      </c>
      <c r="F17" s="44">
        <v>37813</v>
      </c>
      <c r="G17" s="44">
        <v>0</v>
      </c>
      <c r="H17" s="44">
        <v>0</v>
      </c>
      <c r="I17" s="44">
        <v>16748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5">
        <v>54887</v>
      </c>
    </row>
    <row r="18" spans="1:17" s="5" customFormat="1" ht="12.75" thickBot="1" x14ac:dyDescent="0.25">
      <c r="A18" s="46" t="s">
        <v>53</v>
      </c>
      <c r="B18" s="44">
        <f>SUM(B15:B17)</f>
        <v>0</v>
      </c>
      <c r="C18" s="44">
        <f t="shared" ref="C18:Q18" si="1">SUM(C15:C17)</f>
        <v>5525</v>
      </c>
      <c r="D18" s="44">
        <f t="shared" si="1"/>
        <v>327</v>
      </c>
      <c r="E18" s="44">
        <f t="shared" si="1"/>
        <v>0</v>
      </c>
      <c r="F18" s="44">
        <f t="shared" si="1"/>
        <v>37813</v>
      </c>
      <c r="G18" s="44">
        <f t="shared" si="1"/>
        <v>0</v>
      </c>
      <c r="H18" s="44">
        <f t="shared" si="1"/>
        <v>0</v>
      </c>
      <c r="I18" s="44">
        <f t="shared" si="1"/>
        <v>16748</v>
      </c>
      <c r="J18" s="44">
        <f t="shared" si="1"/>
        <v>134394</v>
      </c>
      <c r="K18" s="44">
        <f t="shared" si="1"/>
        <v>0</v>
      </c>
      <c r="L18" s="44">
        <f t="shared" si="1"/>
        <v>0</v>
      </c>
      <c r="M18" s="44">
        <f t="shared" si="1"/>
        <v>9752</v>
      </c>
      <c r="N18" s="44">
        <f t="shared" si="1"/>
        <v>0</v>
      </c>
      <c r="O18" s="44">
        <f t="shared" si="1"/>
        <v>0</v>
      </c>
      <c r="P18" s="44">
        <f t="shared" si="1"/>
        <v>0</v>
      </c>
      <c r="Q18" s="9">
        <f t="shared" si="1"/>
        <v>204558</v>
      </c>
    </row>
    <row r="19" spans="1:17" s="5" customFormat="1" ht="12.75" thickBot="1" x14ac:dyDescent="0.25">
      <c r="A19" s="47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5"/>
    </row>
    <row r="20" spans="1:17" s="5" customFormat="1" ht="15" thickBot="1" x14ac:dyDescent="0.25">
      <c r="A20" s="21" t="s">
        <v>81</v>
      </c>
      <c r="B20" s="50">
        <v>8433</v>
      </c>
      <c r="C20" s="50">
        <v>0</v>
      </c>
      <c r="D20" s="50">
        <v>16065</v>
      </c>
      <c r="E20" s="50">
        <v>0</v>
      </c>
      <c r="F20" s="50">
        <v>3566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13313</v>
      </c>
      <c r="Q20" s="51">
        <v>41376</v>
      </c>
    </row>
    <row r="21" spans="1:17" s="5" customFormat="1" ht="12.75" thickBot="1" x14ac:dyDescent="0.25">
      <c r="A21" s="47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</row>
    <row r="22" spans="1:17" s="5" customFormat="1" ht="15" thickBot="1" x14ac:dyDescent="0.25">
      <c r="A22" s="21" t="s">
        <v>82</v>
      </c>
      <c r="B22" s="50">
        <v>0</v>
      </c>
      <c r="C22" s="50">
        <v>31374</v>
      </c>
      <c r="D22" s="50">
        <v>61316</v>
      </c>
      <c r="E22" s="50">
        <v>0</v>
      </c>
      <c r="F22" s="50">
        <v>0</v>
      </c>
      <c r="G22" s="50">
        <v>0</v>
      </c>
      <c r="H22" s="50">
        <v>4009</v>
      </c>
      <c r="I22" s="50">
        <v>0</v>
      </c>
      <c r="J22" s="50">
        <v>0</v>
      </c>
      <c r="K22" s="50">
        <v>1720</v>
      </c>
      <c r="L22" s="50">
        <v>39037</v>
      </c>
      <c r="M22" s="50">
        <v>41553</v>
      </c>
      <c r="N22" s="50">
        <v>54110</v>
      </c>
      <c r="O22" s="50">
        <v>0</v>
      </c>
      <c r="P22" s="50">
        <v>14257</v>
      </c>
      <c r="Q22" s="51">
        <v>247375</v>
      </c>
    </row>
    <row r="23" spans="1:17" s="5" customFormat="1" ht="12.75" thickBot="1" x14ac:dyDescent="0.25">
      <c r="A23" s="47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45"/>
    </row>
    <row r="24" spans="1:17" s="5" customFormat="1" ht="15" thickBot="1" x14ac:dyDescent="0.25">
      <c r="A24" s="10" t="s">
        <v>70</v>
      </c>
      <c r="B24" s="53">
        <f>B22+B20+B18+B12</f>
        <v>8433</v>
      </c>
      <c r="C24" s="53">
        <f t="shared" ref="C24:Q24" si="2">C22+C20+C18+C12</f>
        <v>36909</v>
      </c>
      <c r="D24" s="53">
        <f t="shared" si="2"/>
        <v>161503</v>
      </c>
      <c r="E24" s="53">
        <f t="shared" si="2"/>
        <v>136157</v>
      </c>
      <c r="F24" s="53">
        <f t="shared" si="2"/>
        <v>41379</v>
      </c>
      <c r="G24" s="53">
        <f t="shared" si="2"/>
        <v>1307</v>
      </c>
      <c r="H24" s="53">
        <f t="shared" si="2"/>
        <v>3467882</v>
      </c>
      <c r="I24" s="53">
        <f t="shared" si="2"/>
        <v>16748</v>
      </c>
      <c r="J24" s="53">
        <f t="shared" si="2"/>
        <v>134394</v>
      </c>
      <c r="K24" s="53">
        <f t="shared" si="2"/>
        <v>1720</v>
      </c>
      <c r="L24" s="53">
        <f t="shared" si="2"/>
        <v>39037</v>
      </c>
      <c r="M24" s="53">
        <f t="shared" si="2"/>
        <v>52555</v>
      </c>
      <c r="N24" s="53">
        <f t="shared" si="2"/>
        <v>1946465</v>
      </c>
      <c r="O24" s="53">
        <f t="shared" si="2"/>
        <v>564111</v>
      </c>
      <c r="P24" s="53">
        <f t="shared" si="2"/>
        <v>27570</v>
      </c>
      <c r="Q24" s="11">
        <f t="shared" si="2"/>
        <v>6636165</v>
      </c>
    </row>
    <row r="25" spans="1:17" s="5" customFormat="1" x14ac:dyDescent="0.2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7" s="5" customForma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7" s="5" customFormat="1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7" s="5" customFormat="1" ht="20.25" thickBot="1" x14ac:dyDescent="0.35">
      <c r="A28" s="4" t="s">
        <v>103</v>
      </c>
      <c r="B28" s="17"/>
      <c r="C28" s="54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7" s="5" customFormat="1" ht="18" thickTop="1" thickBot="1" x14ac:dyDescent="0.3">
      <c r="A29" s="6" t="s">
        <v>241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7" s="5" customFormat="1" ht="16.5" thickTop="1" thickBot="1" x14ac:dyDescent="0.3">
      <c r="B30" s="81" t="s">
        <v>243</v>
      </c>
      <c r="C30" s="82"/>
      <c r="D30" s="82"/>
      <c r="E30" s="82"/>
      <c r="F30" s="83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7" s="5" customFormat="1" ht="15.75" thickBot="1" x14ac:dyDescent="0.3">
      <c r="A31" s="7" t="s">
        <v>55</v>
      </c>
      <c r="B31" s="55" t="s">
        <v>84</v>
      </c>
      <c r="C31" s="55">
        <v>2019</v>
      </c>
      <c r="D31" s="55">
        <v>2020</v>
      </c>
      <c r="E31" s="55">
        <v>2021</v>
      </c>
      <c r="F31" s="55">
        <v>2022</v>
      </c>
      <c r="G31" s="55" t="s">
        <v>70</v>
      </c>
      <c r="H31" s="17"/>
      <c r="I31" s="17"/>
      <c r="J31" s="17"/>
      <c r="K31" s="17"/>
      <c r="L31" s="17"/>
      <c r="M31" s="17"/>
      <c r="N31" s="17"/>
      <c r="O31" s="17"/>
      <c r="P31" s="17"/>
    </row>
    <row r="32" spans="1:17" s="5" customFormat="1" ht="15" thickBot="1" x14ac:dyDescent="0.25">
      <c r="A32" s="21" t="s">
        <v>85</v>
      </c>
      <c r="B32" s="43"/>
      <c r="C32" s="43"/>
      <c r="D32" s="43"/>
      <c r="E32" s="43"/>
      <c r="F32" s="43"/>
      <c r="G32" s="43"/>
      <c r="H32" s="17"/>
      <c r="I32" s="17"/>
      <c r="J32" s="17"/>
      <c r="K32" s="17"/>
      <c r="L32" s="17"/>
      <c r="M32" s="17"/>
      <c r="N32" s="17"/>
      <c r="O32" s="17"/>
      <c r="P32" s="17"/>
    </row>
    <row r="33" spans="1:16" s="5" customFormat="1" ht="12.75" thickBot="1" x14ac:dyDescent="0.25">
      <c r="A33" s="56" t="s">
        <v>86</v>
      </c>
      <c r="B33" s="52">
        <v>20362412</v>
      </c>
      <c r="C33" s="52">
        <v>2493486</v>
      </c>
      <c r="D33" s="52">
        <v>2240971</v>
      </c>
      <c r="E33" s="52">
        <v>2329395</v>
      </c>
      <c r="F33" s="52">
        <v>2435556</v>
      </c>
      <c r="G33" s="52">
        <v>29861820</v>
      </c>
      <c r="H33" s="17"/>
      <c r="I33" s="17"/>
      <c r="J33" s="17"/>
      <c r="K33" s="17"/>
      <c r="L33" s="17"/>
      <c r="M33" s="17"/>
      <c r="N33" s="17"/>
      <c r="O33" s="17"/>
      <c r="P33" s="17"/>
    </row>
    <row r="34" spans="1:16" s="5" customFormat="1" ht="12.75" thickBot="1" x14ac:dyDescent="0.25">
      <c r="A34" s="56" t="s">
        <v>73</v>
      </c>
      <c r="B34" s="52">
        <v>200265</v>
      </c>
      <c r="C34" s="52">
        <v>1055148</v>
      </c>
      <c r="D34" s="52">
        <v>1246855</v>
      </c>
      <c r="E34" s="52">
        <v>897651</v>
      </c>
      <c r="F34" s="52">
        <v>1245062</v>
      </c>
      <c r="G34" s="52">
        <v>4644981</v>
      </c>
      <c r="H34" s="17"/>
      <c r="I34" s="17"/>
      <c r="J34" s="17"/>
      <c r="K34" s="17"/>
      <c r="L34" s="17"/>
      <c r="M34" s="17"/>
      <c r="N34" s="17"/>
      <c r="O34" s="17"/>
      <c r="P34" s="17"/>
    </row>
    <row r="35" spans="1:16" s="5" customFormat="1" ht="12.75" thickBot="1" x14ac:dyDescent="0.25">
      <c r="A35" s="56" t="s">
        <v>74</v>
      </c>
      <c r="B35" s="52">
        <v>1321990</v>
      </c>
      <c r="C35" s="52">
        <v>350169</v>
      </c>
      <c r="D35" s="52">
        <v>385763</v>
      </c>
      <c r="E35" s="52">
        <v>191256</v>
      </c>
      <c r="F35" s="52">
        <v>253076</v>
      </c>
      <c r="G35" s="52">
        <v>2502254</v>
      </c>
      <c r="H35" s="17"/>
      <c r="I35" s="17"/>
      <c r="J35" s="17"/>
      <c r="K35" s="17"/>
      <c r="L35" s="17"/>
      <c r="M35" s="17"/>
      <c r="N35" s="17"/>
      <c r="O35" s="17"/>
      <c r="P35" s="17"/>
    </row>
    <row r="36" spans="1:16" s="5" customFormat="1" ht="12.75" thickBot="1" x14ac:dyDescent="0.25">
      <c r="A36" s="56" t="s">
        <v>75</v>
      </c>
      <c r="B36" s="52">
        <v>104955</v>
      </c>
      <c r="C36" s="52">
        <v>113326</v>
      </c>
      <c r="D36" s="52">
        <v>266992</v>
      </c>
      <c r="E36" s="52">
        <v>211779</v>
      </c>
      <c r="F36" s="52">
        <v>365531</v>
      </c>
      <c r="G36" s="52">
        <v>1062583</v>
      </c>
      <c r="H36" s="17"/>
      <c r="I36" s="17"/>
      <c r="J36" s="17"/>
      <c r="K36" s="17"/>
      <c r="L36" s="17"/>
      <c r="M36" s="17"/>
      <c r="N36" s="17"/>
      <c r="O36" s="17"/>
      <c r="P36" s="17"/>
    </row>
    <row r="37" spans="1:16" s="5" customFormat="1" ht="12.75" thickBot="1" x14ac:dyDescent="0.25">
      <c r="A37" s="56" t="s">
        <v>76</v>
      </c>
      <c r="B37" s="52">
        <v>44647</v>
      </c>
      <c r="C37" s="52">
        <v>55710</v>
      </c>
      <c r="D37" s="52">
        <v>107935</v>
      </c>
      <c r="E37" s="52">
        <v>99292</v>
      </c>
      <c r="F37" s="52">
        <v>1843631</v>
      </c>
      <c r="G37" s="52">
        <v>2151215</v>
      </c>
      <c r="H37" s="17"/>
      <c r="I37" s="17"/>
      <c r="J37" s="17"/>
      <c r="K37" s="17"/>
      <c r="L37" s="17"/>
      <c r="M37" s="17"/>
      <c r="N37" s="17"/>
      <c r="O37" s="17"/>
      <c r="P37" s="17"/>
    </row>
    <row r="38" spans="1:16" s="5" customFormat="1" ht="12.75" thickBot="1" x14ac:dyDescent="0.25">
      <c r="A38" s="56" t="s">
        <v>87</v>
      </c>
      <c r="B38" s="52">
        <v>732854</v>
      </c>
      <c r="C38" s="52">
        <v>0</v>
      </c>
      <c r="D38" s="52">
        <v>0</v>
      </c>
      <c r="E38" s="52">
        <v>0</v>
      </c>
      <c r="F38" s="52">
        <v>0</v>
      </c>
      <c r="G38" s="52">
        <v>732854</v>
      </c>
      <c r="H38" s="17"/>
      <c r="I38" s="17"/>
      <c r="J38" s="17"/>
      <c r="K38" s="17"/>
      <c r="L38" s="17"/>
      <c r="M38" s="17"/>
      <c r="N38" s="17"/>
      <c r="O38" s="17"/>
      <c r="P38" s="17"/>
    </row>
    <row r="39" spans="1:16" s="5" customFormat="1" ht="12.75" thickBot="1" x14ac:dyDescent="0.25">
      <c r="A39" s="56" t="s">
        <v>88</v>
      </c>
      <c r="B39" s="52">
        <v>143796</v>
      </c>
      <c r="C39" s="52">
        <v>0</v>
      </c>
      <c r="D39" s="52">
        <v>0</v>
      </c>
      <c r="E39" s="52">
        <v>0</v>
      </c>
      <c r="F39" s="52">
        <v>0</v>
      </c>
      <c r="G39" s="52">
        <v>143796</v>
      </c>
      <c r="H39" s="17"/>
      <c r="I39" s="17"/>
      <c r="J39" s="17"/>
      <c r="K39" s="17"/>
      <c r="L39" s="17"/>
      <c r="M39" s="17"/>
      <c r="N39" s="17"/>
      <c r="O39" s="17"/>
      <c r="P39" s="17"/>
    </row>
    <row r="40" spans="1:16" s="5" customFormat="1" ht="12.75" thickBot="1" x14ac:dyDescent="0.25">
      <c r="A40" s="56" t="s">
        <v>89</v>
      </c>
      <c r="B40" s="52">
        <v>1569</v>
      </c>
      <c r="C40" s="52">
        <v>0</v>
      </c>
      <c r="D40" s="52">
        <v>0</v>
      </c>
      <c r="E40" s="52">
        <v>0</v>
      </c>
      <c r="F40" s="52">
        <v>0</v>
      </c>
      <c r="G40" s="52">
        <v>1569</v>
      </c>
      <c r="H40" s="17"/>
      <c r="I40" s="17"/>
      <c r="J40" s="17"/>
      <c r="K40" s="17"/>
      <c r="L40" s="17"/>
      <c r="M40" s="17"/>
      <c r="N40" s="17"/>
      <c r="O40" s="17"/>
      <c r="P40" s="17"/>
    </row>
    <row r="41" spans="1:16" s="5" customFormat="1" ht="12.75" thickBot="1" x14ac:dyDescent="0.25">
      <c r="A41" s="56" t="s">
        <v>90</v>
      </c>
      <c r="B41" s="52">
        <v>228</v>
      </c>
      <c r="C41" s="52">
        <v>0</v>
      </c>
      <c r="D41" s="52">
        <v>0</v>
      </c>
      <c r="E41" s="52">
        <v>0</v>
      </c>
      <c r="F41" s="52">
        <v>0</v>
      </c>
      <c r="G41" s="52">
        <v>228</v>
      </c>
      <c r="H41" s="17"/>
      <c r="I41" s="17"/>
      <c r="J41" s="17"/>
      <c r="K41" s="17"/>
      <c r="L41" s="17"/>
      <c r="M41" s="17"/>
      <c r="N41" s="17"/>
      <c r="O41" s="17"/>
      <c r="P41" s="17"/>
    </row>
    <row r="42" spans="1:16" s="5" customFormat="1" ht="12.75" thickBot="1" x14ac:dyDescent="0.25">
      <c r="A42" s="46" t="s">
        <v>267</v>
      </c>
      <c r="B42" s="52">
        <f>SUM(B33:B41)</f>
        <v>22912716</v>
      </c>
      <c r="C42" s="52">
        <f t="shared" ref="C42:G42" si="3">SUM(C33:C41)</f>
        <v>4067839</v>
      </c>
      <c r="D42" s="52">
        <f t="shared" si="3"/>
        <v>4248516</v>
      </c>
      <c r="E42" s="52">
        <f t="shared" si="3"/>
        <v>3729373</v>
      </c>
      <c r="F42" s="52">
        <f t="shared" si="3"/>
        <v>6142856</v>
      </c>
      <c r="G42" s="52">
        <f t="shared" si="3"/>
        <v>41101300</v>
      </c>
      <c r="H42" s="17"/>
      <c r="I42" s="17"/>
      <c r="J42" s="17"/>
      <c r="K42" s="17"/>
      <c r="L42" s="17"/>
      <c r="M42" s="17"/>
      <c r="N42" s="17"/>
      <c r="O42" s="17"/>
      <c r="P42" s="17"/>
    </row>
    <row r="43" spans="1:16" s="5" customFormat="1" ht="12.75" thickBot="1" x14ac:dyDescent="0.25">
      <c r="A43" s="47"/>
      <c r="B43" s="57"/>
      <c r="C43" s="57"/>
      <c r="D43" s="57"/>
      <c r="E43" s="57"/>
      <c r="F43" s="57"/>
      <c r="G43" s="57"/>
      <c r="H43" s="17"/>
      <c r="I43" s="17"/>
      <c r="J43" s="17"/>
      <c r="K43" s="17"/>
      <c r="L43" s="17"/>
      <c r="M43" s="17"/>
      <c r="N43" s="17"/>
      <c r="O43" s="17"/>
      <c r="P43" s="17"/>
    </row>
    <row r="44" spans="1:16" s="5" customFormat="1" ht="15" thickBot="1" x14ac:dyDescent="0.25">
      <c r="A44" s="21" t="s">
        <v>77</v>
      </c>
      <c r="B44" s="50"/>
      <c r="C44" s="50"/>
      <c r="D44" s="50"/>
      <c r="E44" s="50"/>
      <c r="F44" s="50"/>
      <c r="G44" s="50"/>
      <c r="H44" s="17"/>
      <c r="I44" s="17"/>
      <c r="J44" s="17"/>
      <c r="K44" s="17"/>
      <c r="L44" s="17"/>
      <c r="M44" s="17"/>
      <c r="N44" s="17"/>
      <c r="O44" s="17"/>
      <c r="P44" s="17"/>
    </row>
    <row r="45" spans="1:16" s="5" customFormat="1" ht="12.75" thickBot="1" x14ac:dyDescent="0.25">
      <c r="A45" s="56" t="s">
        <v>91</v>
      </c>
      <c r="B45" s="52">
        <v>2262671</v>
      </c>
      <c r="C45" s="52">
        <v>159229</v>
      </c>
      <c r="D45" s="52">
        <v>156211</v>
      </c>
      <c r="E45" s="52">
        <v>177944</v>
      </c>
      <c r="F45" s="52">
        <v>144146</v>
      </c>
      <c r="G45" s="52">
        <v>2900201</v>
      </c>
      <c r="H45" s="17"/>
      <c r="I45" s="17"/>
      <c r="J45" s="17"/>
      <c r="K45" s="17"/>
      <c r="L45" s="17"/>
      <c r="M45" s="17"/>
      <c r="N45" s="17"/>
      <c r="O45" s="17"/>
      <c r="P45" s="17"/>
    </row>
    <row r="46" spans="1:16" s="5" customFormat="1" ht="12.75" thickBot="1" x14ac:dyDescent="0.25">
      <c r="A46" s="56" t="s">
        <v>92</v>
      </c>
      <c r="B46" s="52">
        <v>921039</v>
      </c>
      <c r="C46" s="52">
        <v>150468</v>
      </c>
      <c r="D46" s="52">
        <v>23527</v>
      </c>
      <c r="E46" s="52">
        <v>47284</v>
      </c>
      <c r="F46" s="52">
        <v>54887</v>
      </c>
      <c r="G46" s="52">
        <v>1197205</v>
      </c>
      <c r="H46" s="17"/>
      <c r="I46" s="17"/>
      <c r="J46" s="17"/>
      <c r="K46" s="17"/>
      <c r="L46" s="17"/>
      <c r="M46" s="17"/>
      <c r="N46" s="17"/>
      <c r="O46" s="17"/>
      <c r="P46" s="17"/>
    </row>
    <row r="47" spans="1:16" s="5" customFormat="1" ht="12.75" thickBot="1" x14ac:dyDescent="0.25">
      <c r="A47" s="56" t="s">
        <v>93</v>
      </c>
      <c r="B47" s="52">
        <v>347612</v>
      </c>
      <c r="C47" s="52">
        <v>14518</v>
      </c>
      <c r="D47" s="52">
        <v>13200</v>
      </c>
      <c r="E47" s="52">
        <v>6533</v>
      </c>
      <c r="F47" s="52">
        <v>5525</v>
      </c>
      <c r="G47" s="52">
        <v>387388</v>
      </c>
      <c r="H47" s="17"/>
      <c r="I47" s="17"/>
      <c r="J47" s="17"/>
      <c r="K47" s="17"/>
      <c r="L47" s="17"/>
      <c r="M47" s="17"/>
      <c r="N47" s="17"/>
      <c r="O47" s="17"/>
      <c r="P47" s="17"/>
    </row>
    <row r="48" spans="1:16" s="5" customFormat="1" ht="12.75" thickBot="1" x14ac:dyDescent="0.25">
      <c r="A48" s="56" t="s">
        <v>94</v>
      </c>
      <c r="B48" s="52">
        <v>144082</v>
      </c>
      <c r="C48" s="52">
        <v>8137</v>
      </c>
      <c r="D48" s="52">
        <v>1212</v>
      </c>
      <c r="E48" s="52">
        <v>0</v>
      </c>
      <c r="F48" s="52">
        <v>0</v>
      </c>
      <c r="G48" s="52">
        <v>153431</v>
      </c>
      <c r="H48" s="17"/>
      <c r="I48" s="17"/>
      <c r="J48" s="17"/>
      <c r="K48" s="17"/>
      <c r="L48" s="17"/>
      <c r="M48" s="17"/>
      <c r="N48" s="17"/>
      <c r="O48" s="17"/>
      <c r="P48" s="17"/>
    </row>
    <row r="49" spans="1:16" s="5" customFormat="1" ht="12.75" thickBot="1" x14ac:dyDescent="0.25">
      <c r="A49" s="46" t="s">
        <v>268</v>
      </c>
      <c r="B49" s="52">
        <f>SUM(B45:B48)</f>
        <v>3675404</v>
      </c>
      <c r="C49" s="52">
        <f t="shared" ref="C49:G49" si="4">SUM(C45:C48)</f>
        <v>332352</v>
      </c>
      <c r="D49" s="52">
        <f t="shared" si="4"/>
        <v>194150</v>
      </c>
      <c r="E49" s="52">
        <f t="shared" si="4"/>
        <v>231761</v>
      </c>
      <c r="F49" s="52">
        <f t="shared" si="4"/>
        <v>204558</v>
      </c>
      <c r="G49" s="52">
        <f t="shared" si="4"/>
        <v>4638225</v>
      </c>
      <c r="H49" s="17"/>
      <c r="I49" s="17"/>
      <c r="J49" s="17"/>
      <c r="K49" s="17"/>
      <c r="L49" s="17"/>
      <c r="M49" s="17"/>
      <c r="N49" s="17"/>
      <c r="O49" s="17"/>
      <c r="P49" s="17"/>
    </row>
    <row r="50" spans="1:16" s="5" customFormat="1" ht="12.75" thickBot="1" x14ac:dyDescent="0.25">
      <c r="A50" s="47"/>
      <c r="B50" s="57"/>
      <c r="C50" s="57"/>
      <c r="D50" s="57"/>
      <c r="E50" s="57"/>
      <c r="F50" s="57"/>
      <c r="G50" s="57"/>
      <c r="H50" s="17"/>
      <c r="I50" s="17"/>
      <c r="J50" s="17"/>
      <c r="K50" s="17"/>
      <c r="L50" s="17"/>
      <c r="M50" s="17"/>
      <c r="N50" s="17"/>
      <c r="O50" s="17"/>
      <c r="P50" s="17"/>
    </row>
    <row r="51" spans="1:16" s="5" customFormat="1" ht="15" thickBot="1" x14ac:dyDescent="0.25">
      <c r="A51" s="21" t="s">
        <v>81</v>
      </c>
      <c r="B51" s="50">
        <v>1598107</v>
      </c>
      <c r="C51" s="50">
        <v>50585</v>
      </c>
      <c r="D51" s="50">
        <v>48940</v>
      </c>
      <c r="E51" s="50">
        <v>37600</v>
      </c>
      <c r="F51" s="50">
        <v>41376</v>
      </c>
      <c r="G51" s="50">
        <v>1776608</v>
      </c>
      <c r="H51" s="17"/>
      <c r="I51" s="17"/>
      <c r="J51" s="17"/>
      <c r="K51" s="17"/>
      <c r="L51" s="17"/>
      <c r="M51" s="17"/>
      <c r="N51" s="17"/>
      <c r="O51" s="17"/>
      <c r="P51" s="17"/>
    </row>
    <row r="52" spans="1:16" s="5" customFormat="1" ht="12.75" thickBot="1" x14ac:dyDescent="0.25">
      <c r="A52" s="47"/>
      <c r="B52" s="57"/>
      <c r="C52" s="57"/>
      <c r="D52" s="57"/>
      <c r="E52" s="57"/>
      <c r="F52" s="57"/>
      <c r="G52" s="57"/>
      <c r="H52" s="17"/>
      <c r="I52" s="17"/>
      <c r="J52" s="17"/>
      <c r="K52" s="17"/>
      <c r="L52" s="17"/>
      <c r="M52" s="17"/>
      <c r="N52" s="17"/>
      <c r="O52" s="17"/>
      <c r="P52" s="17"/>
    </row>
    <row r="53" spans="1:16" s="5" customFormat="1" ht="15" thickBot="1" x14ac:dyDescent="0.25">
      <c r="A53" s="21" t="s">
        <v>82</v>
      </c>
      <c r="B53" s="50">
        <v>719805</v>
      </c>
      <c r="C53" s="50">
        <v>411662</v>
      </c>
      <c r="D53" s="50">
        <v>470622</v>
      </c>
      <c r="E53" s="50">
        <v>263847</v>
      </c>
      <c r="F53" s="50">
        <v>247375</v>
      </c>
      <c r="G53" s="50">
        <v>2113311</v>
      </c>
      <c r="H53" s="17"/>
      <c r="I53" s="17"/>
      <c r="J53" s="17"/>
      <c r="K53" s="17"/>
      <c r="L53" s="17"/>
      <c r="M53" s="17"/>
      <c r="N53" s="17"/>
      <c r="O53" s="17"/>
      <c r="P53" s="17"/>
    </row>
    <row r="54" spans="1:16" s="5" customFormat="1" ht="12.75" thickBot="1" x14ac:dyDescent="0.25">
      <c r="A54" s="47"/>
      <c r="B54" s="57"/>
      <c r="C54" s="57"/>
      <c r="D54" s="57"/>
      <c r="E54" s="57"/>
      <c r="F54" s="57"/>
      <c r="G54" s="57"/>
      <c r="H54" s="17"/>
      <c r="I54" s="17"/>
      <c r="J54" s="17"/>
      <c r="K54" s="17"/>
      <c r="L54" s="17"/>
      <c r="M54" s="17"/>
      <c r="N54" s="17"/>
      <c r="O54" s="17"/>
      <c r="P54" s="17"/>
    </row>
    <row r="55" spans="1:16" s="5" customFormat="1" ht="12.75" thickBot="1" x14ac:dyDescent="0.25">
      <c r="A55" s="58" t="s">
        <v>70</v>
      </c>
      <c r="B55" s="59">
        <f>B53+B51+B49+B42</f>
        <v>28906032</v>
      </c>
      <c r="C55" s="59">
        <f t="shared" ref="C55:G55" si="5">C53+C51+C49+C42</f>
        <v>4862438</v>
      </c>
      <c r="D55" s="59">
        <f t="shared" si="5"/>
        <v>4962228</v>
      </c>
      <c r="E55" s="59">
        <f t="shared" si="5"/>
        <v>4262581</v>
      </c>
      <c r="F55" s="59">
        <f t="shared" si="5"/>
        <v>6636165</v>
      </c>
      <c r="G55" s="59">
        <f t="shared" si="5"/>
        <v>49629444</v>
      </c>
      <c r="H55" s="17"/>
      <c r="I55" s="17"/>
      <c r="J55" s="17"/>
      <c r="K55" s="17"/>
      <c r="L55" s="17"/>
      <c r="M55" s="17"/>
      <c r="N55" s="17"/>
      <c r="O55" s="17"/>
      <c r="P55" s="17"/>
    </row>
    <row r="56" spans="1:16" s="5" customFormat="1" x14ac:dyDescent="0.2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s="5" customFormat="1" x14ac:dyDescent="0.2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</sheetData>
  <sheetProtection algorithmName="SHA-512" hashValue="0usgRLmDLcG0koMGZgGAsyc0uw/P2SYftEiyUWobyfuO1XTzNl4mODhiS8LoNUkpMMRHrdhfkBDIGbkqnv8vig==" saltValue="KggV2AO2O2ih2jBknBLlPg==" spinCount="100000" sheet="1" objects="1" scenarios="1"/>
  <mergeCells count="2">
    <mergeCell ref="B4:P4"/>
    <mergeCell ref="B30:F30"/>
  </mergeCells>
  <pageMargins left="0.7" right="0.7" top="0.75" bottom="0.75" header="0.3" footer="0.3"/>
  <pageSetup orientation="portrait" horizontalDpi="360" verticalDpi="360" r:id="rId1"/>
  <headerFooter>
    <oddHeader>&amp;C&amp;"Calibri"&amp;10&amp;KFF0000 OFFICIAL&amp;1#_x000D_</oddHeader>
    <oddFooter>&amp;C_x000D_&amp;1#&amp;"Calibri"&amp;10&amp;KFF0000 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9754-30B1-4388-9E20-DE28E2789794}">
  <dimension ref="A1:P84"/>
  <sheetViews>
    <sheetView topLeftCell="A36" zoomScaleNormal="100" workbookViewId="0">
      <pane xSplit="1" topLeftCell="L1" activePane="topRight" state="frozen"/>
      <selection pane="topRight" activeCell="A66" sqref="A66"/>
    </sheetView>
  </sheetViews>
  <sheetFormatPr defaultColWidth="8.85546875" defaultRowHeight="12" x14ac:dyDescent="0.2"/>
  <cols>
    <col min="1" max="1" width="82.140625" bestFit="1" customWidth="1"/>
    <col min="2" max="2" width="18.42578125" bestFit="1" customWidth="1"/>
    <col min="3" max="15" width="21.5703125" customWidth="1"/>
    <col min="16" max="19" width="19.28515625" customWidth="1"/>
    <col min="20" max="20" width="23.140625" bestFit="1" customWidth="1"/>
    <col min="21" max="21" width="9.7109375" bestFit="1" customWidth="1"/>
    <col min="22" max="22" width="33.42578125" bestFit="1" customWidth="1"/>
    <col min="23" max="23" width="18.28515625" bestFit="1" customWidth="1"/>
    <col min="24" max="24" width="33.42578125" bestFit="1" customWidth="1"/>
    <col min="25" max="25" width="17.140625" bestFit="1" customWidth="1"/>
    <col min="26" max="26" width="15.140625" bestFit="1" customWidth="1"/>
    <col min="27" max="27" width="29.7109375" bestFit="1" customWidth="1"/>
    <col min="28" max="28" width="15.85546875" bestFit="1" customWidth="1"/>
    <col min="29" max="29" width="23.85546875" bestFit="1" customWidth="1"/>
    <col min="30" max="30" width="18.5703125" bestFit="1" customWidth="1"/>
    <col min="31" max="31" width="20.7109375" bestFit="1" customWidth="1"/>
    <col min="32" max="32" width="19.5703125" bestFit="1" customWidth="1"/>
    <col min="33" max="33" width="15.28515625" bestFit="1" customWidth="1"/>
    <col min="34" max="34" width="21.7109375" bestFit="1" customWidth="1"/>
  </cols>
  <sheetData>
    <row r="1" spans="1:16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20.25" thickBot="1" x14ac:dyDescent="0.35">
      <c r="A2" s="4" t="s">
        <v>106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8" thickTop="1" thickBot="1" x14ac:dyDescent="0.3">
      <c r="A3" s="6" t="s">
        <v>96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customHeight="1" thickTop="1" thickBot="1" x14ac:dyDescent="0.35">
      <c r="A4" s="42"/>
      <c r="B4" s="73" t="s">
        <v>244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  <c r="O4" s="5"/>
      <c r="P4" s="5"/>
    </row>
    <row r="5" spans="1:16" ht="15.75" thickBot="1" x14ac:dyDescent="0.3">
      <c r="A5" s="7" t="s">
        <v>97</v>
      </c>
      <c r="B5" s="7" t="s">
        <v>98</v>
      </c>
      <c r="C5" s="7">
        <v>2022</v>
      </c>
      <c r="D5" s="7">
        <v>2023</v>
      </c>
      <c r="E5" s="7">
        <v>2024</v>
      </c>
      <c r="F5" s="7">
        <v>2025</v>
      </c>
      <c r="G5" s="7">
        <v>2026</v>
      </c>
      <c r="H5" s="7">
        <v>2027</v>
      </c>
      <c r="I5" s="7">
        <v>2028</v>
      </c>
      <c r="J5" s="7">
        <v>2029</v>
      </c>
      <c r="K5" s="7">
        <v>2030</v>
      </c>
      <c r="L5" s="7">
        <v>2031</v>
      </c>
      <c r="M5" s="7">
        <v>2032</v>
      </c>
      <c r="N5" s="7">
        <v>2033</v>
      </c>
      <c r="O5" s="7" t="s">
        <v>99</v>
      </c>
      <c r="P5" s="5"/>
    </row>
    <row r="6" spans="1:16" ht="15" thickBot="1" x14ac:dyDescent="0.25">
      <c r="A6" s="21" t="s">
        <v>105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5"/>
    </row>
    <row r="7" spans="1:16" ht="12.75" thickBot="1" x14ac:dyDescent="0.25">
      <c r="A7" s="8" t="s">
        <v>72</v>
      </c>
      <c r="B7" s="9">
        <v>14523</v>
      </c>
      <c r="C7" s="9">
        <v>2763</v>
      </c>
      <c r="D7" s="9">
        <v>2433</v>
      </c>
      <c r="E7" s="9">
        <v>2231</v>
      </c>
      <c r="F7" s="9">
        <v>2054</v>
      </c>
      <c r="G7" s="9">
        <v>1751</v>
      </c>
      <c r="H7" s="9">
        <v>1434</v>
      </c>
      <c r="I7" s="9">
        <v>775</v>
      </c>
      <c r="J7" s="9">
        <v>211</v>
      </c>
      <c r="K7" s="9">
        <v>0</v>
      </c>
      <c r="L7" s="9">
        <v>0</v>
      </c>
      <c r="M7" s="9">
        <v>0</v>
      </c>
      <c r="N7" s="9">
        <v>0</v>
      </c>
      <c r="O7" s="9">
        <v>28176</v>
      </c>
      <c r="P7" s="5"/>
    </row>
    <row r="8" spans="1:16" ht="12.75" thickBot="1" x14ac:dyDescent="0.25">
      <c r="A8" s="8" t="s">
        <v>73</v>
      </c>
      <c r="B8" s="9">
        <v>695</v>
      </c>
      <c r="C8" s="9">
        <v>552</v>
      </c>
      <c r="D8" s="9">
        <v>552</v>
      </c>
      <c r="E8" s="9">
        <v>552</v>
      </c>
      <c r="F8" s="9">
        <v>552</v>
      </c>
      <c r="G8" s="9">
        <v>552</v>
      </c>
      <c r="H8" s="9">
        <v>551</v>
      </c>
      <c r="I8" s="9">
        <v>533</v>
      </c>
      <c r="J8" s="9">
        <v>433</v>
      </c>
      <c r="K8" s="9">
        <v>316</v>
      </c>
      <c r="L8" s="9">
        <v>231</v>
      </c>
      <c r="M8" s="9">
        <v>0</v>
      </c>
      <c r="N8" s="9">
        <v>0</v>
      </c>
      <c r="O8" s="9">
        <v>5517</v>
      </c>
      <c r="P8" s="5"/>
    </row>
    <row r="9" spans="1:16" ht="12.75" thickBot="1" x14ac:dyDescent="0.25">
      <c r="A9" s="8" t="s">
        <v>74</v>
      </c>
      <c r="B9" s="9">
        <v>809</v>
      </c>
      <c r="C9" s="9">
        <v>215</v>
      </c>
      <c r="D9" s="9">
        <v>215</v>
      </c>
      <c r="E9" s="9">
        <v>215</v>
      </c>
      <c r="F9" s="9">
        <v>213</v>
      </c>
      <c r="G9" s="9">
        <v>184</v>
      </c>
      <c r="H9" s="9">
        <v>154</v>
      </c>
      <c r="I9" s="9">
        <v>125</v>
      </c>
      <c r="J9" s="9">
        <v>101</v>
      </c>
      <c r="K9" s="9">
        <v>71</v>
      </c>
      <c r="L9" s="9">
        <v>38</v>
      </c>
      <c r="M9" s="9">
        <v>22</v>
      </c>
      <c r="N9" s="9">
        <v>0</v>
      </c>
      <c r="O9" s="9">
        <v>2361</v>
      </c>
      <c r="P9" s="5"/>
    </row>
    <row r="10" spans="1:16" ht="12.75" thickBot="1" x14ac:dyDescent="0.25">
      <c r="A10" s="8" t="s">
        <v>75</v>
      </c>
      <c r="B10" s="9">
        <v>122</v>
      </c>
      <c r="C10" s="9">
        <v>83</v>
      </c>
      <c r="D10" s="9">
        <v>83</v>
      </c>
      <c r="E10" s="9">
        <v>83</v>
      </c>
      <c r="F10" s="9">
        <v>83</v>
      </c>
      <c r="G10" s="9">
        <v>83</v>
      </c>
      <c r="H10" s="9">
        <v>83</v>
      </c>
      <c r="I10" s="9">
        <v>83</v>
      </c>
      <c r="J10" s="9">
        <v>80</v>
      </c>
      <c r="K10" s="9">
        <v>75</v>
      </c>
      <c r="L10" s="9">
        <v>66</v>
      </c>
      <c r="M10" s="9">
        <v>45</v>
      </c>
      <c r="N10" s="9">
        <v>29</v>
      </c>
      <c r="O10" s="9">
        <v>1001</v>
      </c>
      <c r="P10" s="5"/>
    </row>
    <row r="11" spans="1:16" ht="12.75" thickBot="1" x14ac:dyDescent="0.25">
      <c r="A11" s="8" t="s">
        <v>76</v>
      </c>
      <c r="B11" s="9">
        <v>49</v>
      </c>
      <c r="C11" s="9">
        <v>84</v>
      </c>
      <c r="D11" s="9">
        <v>84</v>
      </c>
      <c r="E11" s="9">
        <v>84</v>
      </c>
      <c r="F11" s="9">
        <v>84</v>
      </c>
      <c r="G11" s="9">
        <v>84</v>
      </c>
      <c r="H11" s="9">
        <v>83</v>
      </c>
      <c r="I11" s="9">
        <v>82</v>
      </c>
      <c r="J11" s="9">
        <v>78</v>
      </c>
      <c r="K11" s="9">
        <v>69</v>
      </c>
      <c r="L11" s="9">
        <v>60</v>
      </c>
      <c r="M11" s="9">
        <v>0</v>
      </c>
      <c r="N11" s="9">
        <v>0</v>
      </c>
      <c r="O11" s="9">
        <v>839</v>
      </c>
      <c r="P11" s="5"/>
    </row>
    <row r="12" spans="1:16" ht="12.75" thickBot="1" x14ac:dyDescent="0.25">
      <c r="A12" s="8" t="s">
        <v>87</v>
      </c>
      <c r="B12" s="9">
        <v>691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691</v>
      </c>
      <c r="P12" s="5"/>
    </row>
    <row r="13" spans="1:16" ht="12.75" thickBot="1" x14ac:dyDescent="0.25">
      <c r="A13" s="8" t="s">
        <v>88</v>
      </c>
      <c r="B13" s="9">
        <v>129</v>
      </c>
      <c r="C13" s="9">
        <v>5</v>
      </c>
      <c r="D13" s="9">
        <v>2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136</v>
      </c>
      <c r="P13" s="5"/>
    </row>
    <row r="14" spans="1:16" ht="12.75" thickBot="1" x14ac:dyDescent="0.25">
      <c r="A14" s="8" t="s">
        <v>89</v>
      </c>
      <c r="B14" s="9">
        <v>1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1</v>
      </c>
      <c r="P14" s="5"/>
    </row>
    <row r="15" spans="1:16" ht="12.75" thickBot="1" x14ac:dyDescent="0.25">
      <c r="A15" s="8" t="s">
        <v>90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5"/>
    </row>
    <row r="16" spans="1:16" ht="12.75" thickBot="1" x14ac:dyDescent="0.25">
      <c r="A16" s="46" t="s">
        <v>267</v>
      </c>
      <c r="B16" s="9">
        <v>17019</v>
      </c>
      <c r="C16" s="9">
        <v>3701</v>
      </c>
      <c r="D16" s="9">
        <v>3368</v>
      </c>
      <c r="E16" s="9">
        <v>3165</v>
      </c>
      <c r="F16" s="9">
        <v>2985</v>
      </c>
      <c r="G16" s="9">
        <v>2654</v>
      </c>
      <c r="H16" s="9">
        <v>2305</v>
      </c>
      <c r="I16" s="9">
        <v>1599</v>
      </c>
      <c r="J16" s="9">
        <v>904</v>
      </c>
      <c r="K16" s="9">
        <v>531</v>
      </c>
      <c r="L16" s="9">
        <v>395</v>
      </c>
      <c r="M16" s="9">
        <v>67</v>
      </c>
      <c r="N16" s="9">
        <v>29</v>
      </c>
      <c r="O16" s="9">
        <v>38722</v>
      </c>
      <c r="P16" s="5"/>
    </row>
    <row r="17" spans="1:16" ht="12.75" thickBo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5"/>
    </row>
    <row r="18" spans="1:16" ht="15" thickBot="1" x14ac:dyDescent="0.25">
      <c r="A18" s="21" t="s">
        <v>100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5"/>
    </row>
    <row r="19" spans="1:16" ht="12.75" thickBot="1" x14ac:dyDescent="0.25">
      <c r="A19" s="8" t="s">
        <v>91</v>
      </c>
      <c r="B19" s="9">
        <v>2518</v>
      </c>
      <c r="C19" s="9">
        <v>109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2626</v>
      </c>
      <c r="P19" s="5"/>
    </row>
    <row r="20" spans="1:16" ht="12.75" thickBot="1" x14ac:dyDescent="0.25">
      <c r="A20" s="8" t="s">
        <v>92</v>
      </c>
      <c r="B20" s="9">
        <v>1069</v>
      </c>
      <c r="C20" s="9">
        <v>50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1120</v>
      </c>
      <c r="P20" s="5"/>
    </row>
    <row r="21" spans="1:16" ht="12.75" thickBot="1" x14ac:dyDescent="0.25">
      <c r="A21" s="8" t="s">
        <v>101</v>
      </c>
      <c r="B21" s="9">
        <v>360</v>
      </c>
      <c r="C21" s="9">
        <v>5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365</v>
      </c>
      <c r="P21" s="5"/>
    </row>
    <row r="22" spans="1:16" ht="12.75" thickBot="1" x14ac:dyDescent="0.25">
      <c r="A22" s="8" t="s">
        <v>94</v>
      </c>
      <c r="B22" s="9">
        <v>145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145</v>
      </c>
      <c r="P22" s="5"/>
    </row>
    <row r="23" spans="1:16" ht="12.75" thickBot="1" x14ac:dyDescent="0.25">
      <c r="A23" s="46" t="s">
        <v>268</v>
      </c>
      <c r="B23" s="9">
        <v>4091</v>
      </c>
      <c r="C23" s="9">
        <v>164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4255</v>
      </c>
      <c r="P23" s="5"/>
    </row>
    <row r="24" spans="1:16" ht="12.75" thickBot="1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5"/>
    </row>
    <row r="25" spans="1:16" ht="15" thickBot="1" x14ac:dyDescent="0.25">
      <c r="A25" s="21" t="s">
        <v>82</v>
      </c>
      <c r="B25" s="49">
        <v>399</v>
      </c>
      <c r="C25" s="49">
        <v>150</v>
      </c>
      <c r="D25" s="49">
        <v>150</v>
      </c>
      <c r="E25" s="49">
        <v>150</v>
      </c>
      <c r="F25" s="49">
        <v>150</v>
      </c>
      <c r="G25" s="49">
        <v>143</v>
      </c>
      <c r="H25" s="49">
        <v>125</v>
      </c>
      <c r="I25" s="49">
        <v>107</v>
      </c>
      <c r="J25" s="49">
        <v>74</v>
      </c>
      <c r="K25" s="49">
        <v>37</v>
      </c>
      <c r="L25" s="49">
        <v>19</v>
      </c>
      <c r="M25" s="49">
        <v>0</v>
      </c>
      <c r="N25" s="49">
        <v>0</v>
      </c>
      <c r="O25" s="49">
        <v>1504</v>
      </c>
      <c r="P25" s="5"/>
    </row>
    <row r="26" spans="1:16" ht="12.75" thickBot="1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5"/>
    </row>
    <row r="27" spans="1:16" ht="15" thickBot="1" x14ac:dyDescent="0.25">
      <c r="A27" s="21" t="s">
        <v>81</v>
      </c>
      <c r="B27" s="49">
        <v>1662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1662</v>
      </c>
      <c r="P27" s="5"/>
    </row>
    <row r="28" spans="1:16" ht="12.75" thickBo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5"/>
    </row>
    <row r="29" spans="1:16" ht="15" thickBot="1" x14ac:dyDescent="0.25">
      <c r="A29" s="10" t="s">
        <v>102</v>
      </c>
      <c r="B29" s="11">
        <v>23171</v>
      </c>
      <c r="C29" s="11">
        <v>4016</v>
      </c>
      <c r="D29" s="11">
        <v>3519</v>
      </c>
      <c r="E29" s="11">
        <v>3315</v>
      </c>
      <c r="F29" s="11">
        <v>3135</v>
      </c>
      <c r="G29" s="11">
        <v>2797</v>
      </c>
      <c r="H29" s="11">
        <v>2430</v>
      </c>
      <c r="I29" s="11">
        <v>1706</v>
      </c>
      <c r="J29" s="11">
        <v>978</v>
      </c>
      <c r="K29" s="11">
        <v>568</v>
      </c>
      <c r="L29" s="11">
        <v>414</v>
      </c>
      <c r="M29" s="11">
        <v>67</v>
      </c>
      <c r="N29" s="11">
        <v>29</v>
      </c>
      <c r="O29" s="11">
        <v>46143</v>
      </c>
      <c r="P29" s="5"/>
    </row>
    <row r="30" spans="1:16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20.25" thickBot="1" x14ac:dyDescent="0.35">
      <c r="A32" s="4" t="s">
        <v>114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8" thickTop="1" thickBot="1" x14ac:dyDescent="0.3">
      <c r="A33" s="6" t="s">
        <v>104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16.5" thickTop="1" thickBot="1" x14ac:dyDescent="0.3">
      <c r="A34" s="5"/>
      <c r="B34" s="73" t="s">
        <v>245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O34" s="5"/>
      <c r="P34" s="5"/>
    </row>
    <row r="35" spans="1:16" ht="15.75" thickBot="1" x14ac:dyDescent="0.3">
      <c r="A35" s="7" t="s">
        <v>97</v>
      </c>
      <c r="B35" s="7" t="s">
        <v>98</v>
      </c>
      <c r="C35" s="7">
        <v>2022</v>
      </c>
      <c r="D35" s="7">
        <v>2023</v>
      </c>
      <c r="E35" s="7">
        <v>2024</v>
      </c>
      <c r="F35" s="7">
        <v>2025</v>
      </c>
      <c r="G35" s="7">
        <v>2026</v>
      </c>
      <c r="H35" s="7">
        <v>2027</v>
      </c>
      <c r="I35" s="7">
        <v>2028</v>
      </c>
      <c r="J35" s="7">
        <v>2029</v>
      </c>
      <c r="K35" s="7">
        <v>2030</v>
      </c>
      <c r="L35" s="7">
        <v>2031</v>
      </c>
      <c r="M35" s="7">
        <v>2032</v>
      </c>
      <c r="N35" s="7">
        <v>2033</v>
      </c>
      <c r="O35" s="7" t="s">
        <v>99</v>
      </c>
      <c r="P35" s="5"/>
    </row>
    <row r="36" spans="1:16" ht="15" thickBot="1" x14ac:dyDescent="0.25">
      <c r="A36" s="21" t="s">
        <v>105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5"/>
    </row>
    <row r="37" spans="1:16" ht="12.75" thickBot="1" x14ac:dyDescent="0.25">
      <c r="A37" s="8" t="s">
        <v>73</v>
      </c>
      <c r="B37" s="9">
        <v>0</v>
      </c>
      <c r="C37" s="9">
        <v>3</v>
      </c>
      <c r="D37" s="9">
        <v>3</v>
      </c>
      <c r="E37" s="9">
        <v>3</v>
      </c>
      <c r="F37" s="9">
        <v>3</v>
      </c>
      <c r="G37" s="9">
        <v>3</v>
      </c>
      <c r="H37" s="9">
        <v>3</v>
      </c>
      <c r="I37" s="9">
        <v>3</v>
      </c>
      <c r="J37" s="9">
        <v>3</v>
      </c>
      <c r="K37" s="9">
        <v>3</v>
      </c>
      <c r="L37" s="9">
        <v>3</v>
      </c>
      <c r="M37" s="9">
        <v>0</v>
      </c>
      <c r="N37" s="9">
        <v>0</v>
      </c>
      <c r="O37" s="9">
        <v>31</v>
      </c>
      <c r="P37" s="5"/>
    </row>
    <row r="38" spans="1:16" ht="12.75" thickBot="1" x14ac:dyDescent="0.25">
      <c r="A38" s="8" t="s">
        <v>76</v>
      </c>
      <c r="B38" s="9">
        <v>43</v>
      </c>
      <c r="C38" s="9">
        <v>13</v>
      </c>
      <c r="D38" s="9">
        <v>13</v>
      </c>
      <c r="E38" s="9">
        <v>13</v>
      </c>
      <c r="F38" s="9">
        <v>13</v>
      </c>
      <c r="G38" s="9">
        <v>13</v>
      </c>
      <c r="H38" s="9">
        <v>11</v>
      </c>
      <c r="I38" s="9">
        <v>7</v>
      </c>
      <c r="J38" s="9">
        <v>4</v>
      </c>
      <c r="K38" s="9">
        <v>1</v>
      </c>
      <c r="L38" s="9">
        <v>0</v>
      </c>
      <c r="M38" s="9">
        <v>0</v>
      </c>
      <c r="N38" s="9">
        <v>0</v>
      </c>
      <c r="O38" s="9">
        <v>133</v>
      </c>
      <c r="P38" s="5"/>
    </row>
    <row r="39" spans="1:16" ht="12.75" thickBot="1" x14ac:dyDescent="0.25">
      <c r="A39" s="46" t="s">
        <v>267</v>
      </c>
      <c r="B39" s="9">
        <v>43</v>
      </c>
      <c r="C39" s="9">
        <v>16</v>
      </c>
      <c r="D39" s="9">
        <v>16</v>
      </c>
      <c r="E39" s="9">
        <v>16</v>
      </c>
      <c r="F39" s="9">
        <v>16</v>
      </c>
      <c r="G39" s="9">
        <v>16</v>
      </c>
      <c r="H39" s="9">
        <v>14</v>
      </c>
      <c r="I39" s="9">
        <v>10</v>
      </c>
      <c r="J39" s="9">
        <v>7</v>
      </c>
      <c r="K39" s="9">
        <v>4</v>
      </c>
      <c r="L39" s="9">
        <v>4</v>
      </c>
      <c r="M39" s="9">
        <v>0</v>
      </c>
      <c r="N39" s="9">
        <v>0</v>
      </c>
      <c r="O39" s="9">
        <v>164</v>
      </c>
      <c r="P39" s="5"/>
    </row>
    <row r="40" spans="1:16" ht="12.75" thickBot="1" x14ac:dyDescent="0.2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5"/>
    </row>
    <row r="41" spans="1:16" ht="15" thickBot="1" x14ac:dyDescent="0.25">
      <c r="A41" s="21" t="s">
        <v>100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5"/>
    </row>
    <row r="42" spans="1:16" ht="12.75" thickBot="1" x14ac:dyDescent="0.25">
      <c r="A42" s="8" t="s">
        <v>91</v>
      </c>
      <c r="B42" s="9">
        <v>224</v>
      </c>
      <c r="C42" s="9">
        <v>62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286</v>
      </c>
      <c r="P42" s="5"/>
    </row>
    <row r="43" spans="1:16" ht="12.75" thickBot="1" x14ac:dyDescent="0.25">
      <c r="A43" s="8" t="s">
        <v>94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5"/>
    </row>
    <row r="44" spans="1:16" ht="12.75" thickBot="1" x14ac:dyDescent="0.25">
      <c r="A44" s="8" t="s">
        <v>101</v>
      </c>
      <c r="B44" s="9">
        <v>2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2</v>
      </c>
      <c r="P44" s="5"/>
    </row>
    <row r="45" spans="1:16" ht="12.75" thickBot="1" x14ac:dyDescent="0.25">
      <c r="A45" s="8" t="s">
        <v>92</v>
      </c>
      <c r="B45" s="9">
        <v>23</v>
      </c>
      <c r="C45" s="9">
        <v>4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26</v>
      </c>
      <c r="P45" s="5"/>
    </row>
    <row r="46" spans="1:16" ht="12.75" thickBot="1" x14ac:dyDescent="0.25">
      <c r="A46" s="46" t="s">
        <v>268</v>
      </c>
      <c r="B46" s="9">
        <v>248</v>
      </c>
      <c r="C46" s="9">
        <v>66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315</v>
      </c>
      <c r="P46" s="5"/>
    </row>
    <row r="47" spans="1:16" ht="12.75" thickBot="1" x14ac:dyDescent="0.2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5"/>
    </row>
    <row r="48" spans="1:16" ht="15" thickBot="1" x14ac:dyDescent="0.25">
      <c r="A48" s="21" t="s">
        <v>82</v>
      </c>
      <c r="B48" s="51">
        <v>386</v>
      </c>
      <c r="C48" s="51">
        <v>134</v>
      </c>
      <c r="D48" s="51">
        <v>134</v>
      </c>
      <c r="E48" s="51">
        <v>134</v>
      </c>
      <c r="F48" s="51">
        <v>134</v>
      </c>
      <c r="G48" s="51">
        <v>134</v>
      </c>
      <c r="H48" s="51">
        <v>121</v>
      </c>
      <c r="I48" s="51">
        <v>68</v>
      </c>
      <c r="J48" s="51">
        <v>53</v>
      </c>
      <c r="K48" s="51">
        <v>32</v>
      </c>
      <c r="L48" s="51">
        <v>13</v>
      </c>
      <c r="M48" s="51">
        <v>0</v>
      </c>
      <c r="N48" s="51">
        <v>0</v>
      </c>
      <c r="O48" s="51">
        <v>1344</v>
      </c>
      <c r="P48" s="5"/>
    </row>
    <row r="49" spans="1:16" ht="12.75" thickBot="1" x14ac:dyDescent="0.25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5"/>
    </row>
    <row r="50" spans="1:16" ht="15" thickBot="1" x14ac:dyDescent="0.25">
      <c r="A50" s="10" t="s">
        <v>102</v>
      </c>
      <c r="B50" s="11">
        <v>678</v>
      </c>
      <c r="C50" s="11">
        <v>217</v>
      </c>
      <c r="D50" s="11">
        <v>151</v>
      </c>
      <c r="E50" s="11">
        <v>151</v>
      </c>
      <c r="F50" s="11">
        <v>151</v>
      </c>
      <c r="G50" s="11">
        <v>151</v>
      </c>
      <c r="H50" s="11">
        <v>134</v>
      </c>
      <c r="I50" s="11">
        <v>78</v>
      </c>
      <c r="J50" s="11">
        <v>60</v>
      </c>
      <c r="K50" s="11">
        <v>36</v>
      </c>
      <c r="L50" s="11">
        <v>16</v>
      </c>
      <c r="M50" s="11">
        <v>0</v>
      </c>
      <c r="N50" s="11">
        <v>0</v>
      </c>
      <c r="O50" s="11">
        <v>1823</v>
      </c>
      <c r="P50" s="5"/>
    </row>
    <row r="51" spans="1:16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15" x14ac:dyDescent="0.2">
      <c r="A53" s="60" t="s">
        <v>310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x14ac:dyDescent="0.2">
      <c r="A54" s="5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5"/>
    </row>
    <row r="55" spans="1:16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20.25" thickBot="1" x14ac:dyDescent="0.35">
      <c r="A56" s="4" t="s">
        <v>221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21" thickTop="1" thickBot="1" x14ac:dyDescent="0.4">
      <c r="A57" s="6" t="s">
        <v>316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13.5" thickTop="1" thickBo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15.75" thickBot="1" x14ac:dyDescent="0.3">
      <c r="A59" s="7"/>
      <c r="B59" s="7" t="s">
        <v>98</v>
      </c>
      <c r="C59" s="7">
        <v>2022</v>
      </c>
      <c r="D59" s="7">
        <v>2023</v>
      </c>
      <c r="E59" s="7">
        <v>2024</v>
      </c>
      <c r="F59" s="7">
        <v>2025</v>
      </c>
      <c r="G59" s="7">
        <v>2026</v>
      </c>
      <c r="H59" s="7">
        <v>2027</v>
      </c>
      <c r="I59" s="7">
        <v>2028</v>
      </c>
      <c r="J59" s="7">
        <v>2029</v>
      </c>
      <c r="K59" s="7">
        <v>2030</v>
      </c>
      <c r="L59" s="7">
        <v>2031</v>
      </c>
      <c r="M59" s="7">
        <v>2032</v>
      </c>
      <c r="N59" s="7">
        <v>2033</v>
      </c>
      <c r="O59" s="7" t="s">
        <v>99</v>
      </c>
      <c r="P59" s="5"/>
    </row>
    <row r="60" spans="1:16" ht="15" thickBot="1" x14ac:dyDescent="0.25">
      <c r="A60" s="21" t="s">
        <v>318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5"/>
    </row>
    <row r="61" spans="1:16" ht="14.25" thickBot="1" x14ac:dyDescent="0.3">
      <c r="A61" s="56" t="s">
        <v>320</v>
      </c>
      <c r="B61" s="62" t="s">
        <v>327</v>
      </c>
      <c r="C61" s="63">
        <v>0.79</v>
      </c>
      <c r="D61" s="63">
        <v>0.73</v>
      </c>
      <c r="E61" s="63">
        <v>0.64</v>
      </c>
      <c r="F61" s="63">
        <v>0.53</v>
      </c>
      <c r="G61" s="63">
        <v>0.42</v>
      </c>
      <c r="H61" s="63">
        <v>0.36</v>
      </c>
      <c r="I61" s="63">
        <v>0.25</v>
      </c>
      <c r="J61" s="63">
        <v>0.22</v>
      </c>
      <c r="K61" s="63">
        <v>0.13</v>
      </c>
      <c r="L61" s="63">
        <v>0.12</v>
      </c>
      <c r="M61" s="63">
        <v>0.11</v>
      </c>
      <c r="N61" s="63">
        <v>0.13</v>
      </c>
      <c r="O61" s="64"/>
      <c r="P61" s="5"/>
    </row>
    <row r="62" spans="1:16" ht="14.25" thickBot="1" x14ac:dyDescent="0.3">
      <c r="A62" s="56" t="s">
        <v>321</v>
      </c>
      <c r="B62" s="64">
        <v>21095</v>
      </c>
      <c r="C62" s="64">
        <v>3172</v>
      </c>
      <c r="D62" s="64">
        <v>2569</v>
      </c>
      <c r="E62" s="64">
        <v>2122</v>
      </c>
      <c r="F62" s="64">
        <v>1661</v>
      </c>
      <c r="G62" s="64">
        <v>1175</v>
      </c>
      <c r="H62" s="64">
        <v>875</v>
      </c>
      <c r="I62" s="64">
        <v>426</v>
      </c>
      <c r="J62" s="64">
        <v>215</v>
      </c>
      <c r="K62" s="64">
        <v>74</v>
      </c>
      <c r="L62" s="64">
        <v>50</v>
      </c>
      <c r="M62" s="64">
        <v>7</v>
      </c>
      <c r="N62" s="64">
        <v>4</v>
      </c>
      <c r="O62" s="64">
        <f>SUM(B62:N62)</f>
        <v>33445</v>
      </c>
      <c r="P62" s="5"/>
    </row>
    <row r="63" spans="1:16" ht="12.75" thickBot="1" x14ac:dyDescent="0.25">
      <c r="A63" s="8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5"/>
    </row>
    <row r="64" spans="1:16" ht="15" thickBot="1" x14ac:dyDescent="0.25">
      <c r="A64" s="21" t="s">
        <v>317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5"/>
    </row>
    <row r="65" spans="1:16" ht="14.25" thickBot="1" x14ac:dyDescent="0.3">
      <c r="A65" s="56" t="s">
        <v>322</v>
      </c>
      <c r="B65" s="84">
        <v>0.23300000000000001</v>
      </c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6"/>
      <c r="O65" s="64"/>
      <c r="P65" s="5"/>
    </row>
    <row r="66" spans="1:16" ht="14.25" thickBot="1" x14ac:dyDescent="0.3">
      <c r="A66" s="56" t="s">
        <v>323</v>
      </c>
      <c r="B66" s="64">
        <v>158</v>
      </c>
      <c r="C66" s="64">
        <v>51</v>
      </c>
      <c r="D66" s="64">
        <v>35</v>
      </c>
      <c r="E66" s="64">
        <v>35</v>
      </c>
      <c r="F66" s="64">
        <v>35</v>
      </c>
      <c r="G66" s="64">
        <v>35</v>
      </c>
      <c r="H66" s="64">
        <v>31</v>
      </c>
      <c r="I66" s="64">
        <v>18</v>
      </c>
      <c r="J66" s="64">
        <v>14</v>
      </c>
      <c r="K66" s="64">
        <v>8</v>
      </c>
      <c r="L66" s="64">
        <v>4</v>
      </c>
      <c r="M66" s="64">
        <v>0</v>
      </c>
      <c r="N66" s="64">
        <v>0</v>
      </c>
      <c r="O66" s="64">
        <f>SUM(B66:N66)</f>
        <v>424</v>
      </c>
      <c r="P66" s="5"/>
    </row>
    <row r="67" spans="1:16" ht="12.75" thickBot="1" x14ac:dyDescent="0.25">
      <c r="A67" s="8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5"/>
    </row>
    <row r="68" spans="1:16" ht="19.5" thickBot="1" x14ac:dyDescent="0.4">
      <c r="A68" s="10" t="s">
        <v>324</v>
      </c>
      <c r="B68" s="66">
        <f>B62+B66</f>
        <v>21253</v>
      </c>
      <c r="C68" s="66">
        <f t="shared" ref="C68:O68" si="0">C62+C66</f>
        <v>3223</v>
      </c>
      <c r="D68" s="66">
        <f t="shared" si="0"/>
        <v>2604</v>
      </c>
      <c r="E68" s="66">
        <f t="shared" si="0"/>
        <v>2157</v>
      </c>
      <c r="F68" s="66">
        <f t="shared" si="0"/>
        <v>1696</v>
      </c>
      <c r="G68" s="66">
        <f t="shared" si="0"/>
        <v>1210</v>
      </c>
      <c r="H68" s="66">
        <f t="shared" si="0"/>
        <v>906</v>
      </c>
      <c r="I68" s="66">
        <f t="shared" si="0"/>
        <v>444</v>
      </c>
      <c r="J68" s="66">
        <f t="shared" si="0"/>
        <v>229</v>
      </c>
      <c r="K68" s="66">
        <f t="shared" si="0"/>
        <v>82</v>
      </c>
      <c r="L68" s="66">
        <f t="shared" si="0"/>
        <v>54</v>
      </c>
      <c r="M68" s="66">
        <f t="shared" si="0"/>
        <v>7</v>
      </c>
      <c r="N68" s="66">
        <f t="shared" si="0"/>
        <v>4</v>
      </c>
      <c r="O68" s="66">
        <f t="shared" si="0"/>
        <v>33869</v>
      </c>
      <c r="P68" s="5"/>
    </row>
    <row r="69" spans="1:16" x14ac:dyDescent="0.2">
      <c r="A69" s="5"/>
      <c r="B69" s="5"/>
      <c r="C69" s="5"/>
      <c r="D69" s="20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15" x14ac:dyDescent="0.2">
      <c r="A71" s="60" t="s">
        <v>319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15" x14ac:dyDescent="0.2">
      <c r="A72" s="60" t="s">
        <v>329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5" x14ac:dyDescent="0.2">
      <c r="A73" s="60" t="s">
        <v>328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ht="15" x14ac:dyDescent="0.2">
      <c r="A74" s="60" t="s">
        <v>330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15" x14ac:dyDescent="0.2">
      <c r="A75" s="60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5" x14ac:dyDescent="0.2">
      <c r="A76" s="60" t="s">
        <v>331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15" x14ac:dyDescent="0.2">
      <c r="A77" s="60" t="s">
        <v>333</v>
      </c>
      <c r="B77" s="5" t="s">
        <v>334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ht="15" x14ac:dyDescent="0.2">
      <c r="A78" s="67" t="s">
        <v>335</v>
      </c>
      <c r="B78" s="5" t="s">
        <v>332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ht="15" x14ac:dyDescent="0.2">
      <c r="A79" s="60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15" x14ac:dyDescent="0.2">
      <c r="A80" s="60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" ht="15" x14ac:dyDescent="0.2">
      <c r="A81" s="3"/>
    </row>
    <row r="82" spans="1:1" ht="15" x14ac:dyDescent="0.2">
      <c r="A82" s="3"/>
    </row>
    <row r="83" spans="1:1" ht="15" x14ac:dyDescent="0.2">
      <c r="A83" s="3"/>
    </row>
    <row r="84" spans="1:1" ht="15" x14ac:dyDescent="0.2">
      <c r="A84" s="3"/>
    </row>
  </sheetData>
  <sheetProtection algorithmName="SHA-512" hashValue="kBCQ83jYSWk+EEPbp5U7wmjUQLyDZ/b+ecKDWRUu327IZKW8usNNGmIvJkvUriQf1RtyjNKJ4pFZNMJCjndgQQ==" saltValue="ysWGehymVqTBM1xkyHeWPw==" spinCount="100000" sheet="1" objects="1" scenarios="1"/>
  <mergeCells count="3">
    <mergeCell ref="B34:N34"/>
    <mergeCell ref="B4:N4"/>
    <mergeCell ref="B65:N65"/>
  </mergeCells>
  <pageMargins left="0.7" right="0.7" top="0.75" bottom="0.75" header="0.3" footer="0.3"/>
  <pageSetup orientation="portrait" horizontalDpi="360" verticalDpi="360" r:id="rId1"/>
  <headerFooter>
    <oddHeader>&amp;C&amp;"Calibri"&amp;10&amp;KFF0000 OFFICIAL&amp;1#_x000D_</oddHeader>
    <oddFooter>&amp;C_x000D_&amp;1#&amp;"Calibri"&amp;10&amp;KFF0000 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2F100-0DC2-42DB-9EAF-342019BAD948}">
  <dimension ref="A2:C64"/>
  <sheetViews>
    <sheetView topLeftCell="A3" workbookViewId="0">
      <pane xSplit="1" topLeftCell="B1" activePane="topRight" state="frozen"/>
      <selection pane="topRight" activeCell="A29" sqref="A29"/>
    </sheetView>
  </sheetViews>
  <sheetFormatPr defaultColWidth="8.85546875" defaultRowHeight="12" x14ac:dyDescent="0.2"/>
  <cols>
    <col min="1" max="1" width="76.5703125" style="5" customWidth="1"/>
    <col min="2" max="3" width="27" style="5" bestFit="1" customWidth="1"/>
    <col min="4" max="4" width="25.85546875" bestFit="1" customWidth="1"/>
    <col min="5" max="5" width="20.7109375" bestFit="1" customWidth="1"/>
    <col min="6" max="6" width="19.28515625" bestFit="1" customWidth="1"/>
    <col min="7" max="14" width="19.28515625" customWidth="1"/>
    <col min="15" max="15" width="25.5703125" customWidth="1"/>
    <col min="16" max="19" width="19.28515625" customWidth="1"/>
    <col min="20" max="20" width="23.140625" bestFit="1" customWidth="1"/>
    <col min="21" max="21" width="9.7109375" bestFit="1" customWidth="1"/>
    <col min="22" max="22" width="33.42578125" bestFit="1" customWidth="1"/>
    <col min="23" max="23" width="18.28515625" bestFit="1" customWidth="1"/>
    <col min="24" max="24" width="33.42578125" bestFit="1" customWidth="1"/>
    <col min="25" max="25" width="17.140625" bestFit="1" customWidth="1"/>
    <col min="26" max="26" width="15.140625" bestFit="1" customWidth="1"/>
    <col min="27" max="27" width="29.7109375" bestFit="1" customWidth="1"/>
    <col min="28" max="28" width="15.85546875" bestFit="1" customWidth="1"/>
    <col min="29" max="29" width="23.85546875" bestFit="1" customWidth="1"/>
    <col min="30" max="30" width="18.5703125" bestFit="1" customWidth="1"/>
    <col min="31" max="31" width="20.7109375" bestFit="1" customWidth="1"/>
    <col min="32" max="32" width="19.5703125" bestFit="1" customWidth="1"/>
    <col min="33" max="33" width="15.28515625" bestFit="1" customWidth="1"/>
    <col min="34" max="34" width="21.7109375" bestFit="1" customWidth="1"/>
  </cols>
  <sheetData>
    <row r="2" spans="1:2" ht="20.25" thickBot="1" x14ac:dyDescent="0.35">
      <c r="A2" s="4" t="s">
        <v>295</v>
      </c>
    </row>
    <row r="3" spans="1:2" ht="18" thickTop="1" thickBot="1" x14ac:dyDescent="0.3">
      <c r="A3" s="6" t="s">
        <v>107</v>
      </c>
    </row>
    <row r="4" spans="1:2" ht="13.5" thickTop="1" thickBot="1" x14ac:dyDescent="0.25"/>
    <row r="5" spans="1:2" ht="15.75" thickBot="1" x14ac:dyDescent="0.3">
      <c r="A5" s="7" t="s">
        <v>34</v>
      </c>
      <c r="B5" s="7" t="s">
        <v>246</v>
      </c>
    </row>
    <row r="6" spans="1:2" ht="12.75" thickBot="1" x14ac:dyDescent="0.25">
      <c r="A6" s="8" t="s">
        <v>109</v>
      </c>
      <c r="B6" s="9">
        <v>3590</v>
      </c>
    </row>
    <row r="7" spans="1:2" ht="12.75" thickBot="1" x14ac:dyDescent="0.25">
      <c r="A7" s="8" t="s">
        <v>110</v>
      </c>
      <c r="B7" s="9">
        <f>SUM(C34:C47)</f>
        <v>46493</v>
      </c>
    </row>
    <row r="8" spans="1:2" ht="12.75" thickBot="1" x14ac:dyDescent="0.25">
      <c r="A8" s="8" t="s">
        <v>111</v>
      </c>
      <c r="B8" s="9">
        <f>SUM(C51:C59)</f>
        <v>19467</v>
      </c>
    </row>
    <row r="9" spans="1:2" ht="12.75" thickBot="1" x14ac:dyDescent="0.25">
      <c r="A9" s="8" t="s">
        <v>112</v>
      </c>
      <c r="B9" s="9">
        <v>36843</v>
      </c>
    </row>
    <row r="10" spans="1:2" ht="12.75" thickBot="1" x14ac:dyDescent="0.25">
      <c r="A10" s="8" t="s">
        <v>113</v>
      </c>
      <c r="B10" s="9">
        <f>SUM(C24:C30)</f>
        <v>218890</v>
      </c>
    </row>
    <row r="11" spans="1:2" ht="12.75" thickBot="1" x14ac:dyDescent="0.25">
      <c r="A11" s="8" t="s">
        <v>78</v>
      </c>
      <c r="B11" s="9">
        <v>4</v>
      </c>
    </row>
    <row r="12" spans="1:2" ht="12.75" thickBot="1" x14ac:dyDescent="0.25">
      <c r="A12" s="8" t="s">
        <v>79</v>
      </c>
      <c r="B12" s="9">
        <v>7</v>
      </c>
    </row>
    <row r="13" spans="1:2" ht="12.75" thickBot="1" x14ac:dyDescent="0.25">
      <c r="A13" s="8" t="s">
        <v>80</v>
      </c>
      <c r="B13" s="9">
        <v>18</v>
      </c>
    </row>
    <row r="14" spans="1:2" ht="12.75" thickBot="1" x14ac:dyDescent="0.25">
      <c r="A14" s="8" t="s">
        <v>81</v>
      </c>
      <c r="B14" s="9">
        <v>17</v>
      </c>
    </row>
    <row r="15" spans="1:2" ht="12.75" thickBot="1" x14ac:dyDescent="0.25">
      <c r="A15" s="8" t="s">
        <v>82</v>
      </c>
      <c r="B15" s="9">
        <v>83</v>
      </c>
    </row>
    <row r="16" spans="1:2" ht="15" thickBot="1" x14ac:dyDescent="0.25">
      <c r="A16" s="10" t="s">
        <v>53</v>
      </c>
      <c r="B16" s="11">
        <f>SUM(B6:B15)</f>
        <v>325412</v>
      </c>
    </row>
    <row r="19" spans="1:3" ht="20.25" thickBot="1" x14ac:dyDescent="0.35">
      <c r="A19" s="4" t="s">
        <v>325</v>
      </c>
    </row>
    <row r="20" spans="1:3" ht="18" thickTop="1" thickBot="1" x14ac:dyDescent="0.3">
      <c r="A20" s="6" t="s">
        <v>115</v>
      </c>
    </row>
    <row r="21" spans="1:3" ht="13.5" thickTop="1" thickBot="1" x14ac:dyDescent="0.25"/>
    <row r="22" spans="1:3" ht="15.75" thickBot="1" x14ac:dyDescent="0.3">
      <c r="A22" s="7" t="s">
        <v>116</v>
      </c>
      <c r="B22" s="7" t="s">
        <v>117</v>
      </c>
      <c r="C22" s="7" t="s">
        <v>246</v>
      </c>
    </row>
    <row r="23" spans="1:3" ht="15" thickBot="1" x14ac:dyDescent="0.25">
      <c r="A23" s="21" t="s">
        <v>74</v>
      </c>
      <c r="B23" s="21"/>
      <c r="C23" s="21"/>
    </row>
    <row r="24" spans="1:3" ht="12.75" thickBot="1" x14ac:dyDescent="0.25">
      <c r="A24" s="8" t="s">
        <v>118</v>
      </c>
      <c r="B24" s="8" t="s">
        <v>119</v>
      </c>
      <c r="C24" s="9">
        <v>40241</v>
      </c>
    </row>
    <row r="25" spans="1:3" ht="12.75" thickBot="1" x14ac:dyDescent="0.25">
      <c r="A25" s="8" t="s">
        <v>120</v>
      </c>
      <c r="B25" s="8" t="s">
        <v>121</v>
      </c>
      <c r="C25" s="9">
        <v>55858</v>
      </c>
    </row>
    <row r="26" spans="1:3" ht="12.75" thickBot="1" x14ac:dyDescent="0.25">
      <c r="A26" s="8" t="s">
        <v>122</v>
      </c>
      <c r="B26" s="8" t="s">
        <v>123</v>
      </c>
      <c r="C26" s="9">
        <v>17024</v>
      </c>
    </row>
    <row r="27" spans="1:3" ht="12.75" thickBot="1" x14ac:dyDescent="0.25">
      <c r="A27" s="8" t="s">
        <v>124</v>
      </c>
      <c r="B27" s="8" t="s">
        <v>125</v>
      </c>
      <c r="C27" s="9">
        <v>10445</v>
      </c>
    </row>
    <row r="28" spans="1:3" ht="12.75" thickBot="1" x14ac:dyDescent="0.25">
      <c r="A28" s="8" t="s">
        <v>126</v>
      </c>
      <c r="B28" s="8" t="s">
        <v>127</v>
      </c>
      <c r="C28" s="9">
        <v>71413</v>
      </c>
    </row>
    <row r="29" spans="1:3" ht="12.75" thickBot="1" x14ac:dyDescent="0.25">
      <c r="A29" s="8" t="s">
        <v>128</v>
      </c>
      <c r="B29" s="8" t="s">
        <v>129</v>
      </c>
      <c r="C29" s="9">
        <v>23298</v>
      </c>
    </row>
    <row r="30" spans="1:3" ht="12.75" thickBot="1" x14ac:dyDescent="0.25">
      <c r="A30" s="8" t="s">
        <v>130</v>
      </c>
      <c r="B30" s="8" t="s">
        <v>131</v>
      </c>
      <c r="C30" s="9">
        <v>611</v>
      </c>
    </row>
    <row r="31" spans="1:3" ht="12.75" thickBot="1" x14ac:dyDescent="0.25">
      <c r="A31" s="46" t="s">
        <v>264</v>
      </c>
      <c r="B31" s="8"/>
      <c r="C31" s="9">
        <f>SUM(C24:C30)</f>
        <v>218890</v>
      </c>
    </row>
    <row r="32" spans="1:3" ht="12.75" thickBot="1" x14ac:dyDescent="0.25">
      <c r="A32" s="68"/>
      <c r="B32" s="8"/>
      <c r="C32" s="9"/>
    </row>
    <row r="33" spans="1:3" ht="15" thickBot="1" x14ac:dyDescent="0.25">
      <c r="A33" s="21" t="s">
        <v>73</v>
      </c>
      <c r="B33" s="21"/>
      <c r="C33" s="49"/>
    </row>
    <row r="34" spans="1:3" ht="12.75" thickBot="1" x14ac:dyDescent="0.25">
      <c r="A34" s="8" t="s">
        <v>132</v>
      </c>
      <c r="B34" s="8" t="s">
        <v>133</v>
      </c>
      <c r="C34" s="9">
        <v>1327</v>
      </c>
    </row>
    <row r="35" spans="1:3" ht="12.75" thickBot="1" x14ac:dyDescent="0.25">
      <c r="A35" s="8" t="s">
        <v>134</v>
      </c>
      <c r="B35" s="8" t="s">
        <v>135</v>
      </c>
      <c r="C35" s="9">
        <v>11823</v>
      </c>
    </row>
    <row r="36" spans="1:3" ht="12.75" thickBot="1" x14ac:dyDescent="0.25">
      <c r="A36" s="8" t="s">
        <v>136</v>
      </c>
      <c r="B36" s="8" t="s">
        <v>137</v>
      </c>
      <c r="C36" s="9">
        <v>89</v>
      </c>
    </row>
    <row r="37" spans="1:3" ht="12.75" thickBot="1" x14ac:dyDescent="0.25">
      <c r="A37" s="8" t="s">
        <v>138</v>
      </c>
      <c r="B37" s="8" t="s">
        <v>139</v>
      </c>
      <c r="C37" s="9">
        <v>422</v>
      </c>
    </row>
    <row r="38" spans="1:3" ht="12.75" thickBot="1" x14ac:dyDescent="0.25">
      <c r="A38" s="8" t="s">
        <v>140</v>
      </c>
      <c r="B38" s="8" t="s">
        <v>141</v>
      </c>
      <c r="C38" s="9">
        <v>27</v>
      </c>
    </row>
    <row r="39" spans="1:3" ht="12.75" thickBot="1" x14ac:dyDescent="0.25">
      <c r="A39" s="8" t="s">
        <v>142</v>
      </c>
      <c r="B39" s="8" t="s">
        <v>143</v>
      </c>
      <c r="C39" s="9">
        <v>2</v>
      </c>
    </row>
    <row r="40" spans="1:3" ht="12.75" thickBot="1" x14ac:dyDescent="0.25">
      <c r="A40" s="8" t="s">
        <v>144</v>
      </c>
      <c r="B40" s="8" t="s">
        <v>145</v>
      </c>
      <c r="C40" s="9">
        <v>12053</v>
      </c>
    </row>
    <row r="41" spans="1:3" ht="12.75" thickBot="1" x14ac:dyDescent="0.25">
      <c r="A41" s="8" t="s">
        <v>146</v>
      </c>
      <c r="B41" s="8" t="s">
        <v>147</v>
      </c>
      <c r="C41" s="9">
        <v>4555</v>
      </c>
    </row>
    <row r="42" spans="1:3" ht="12.75" thickBot="1" x14ac:dyDescent="0.25">
      <c r="A42" s="8" t="s">
        <v>148</v>
      </c>
      <c r="B42" s="8" t="s">
        <v>149</v>
      </c>
      <c r="C42" s="9">
        <v>4441</v>
      </c>
    </row>
    <row r="43" spans="1:3" ht="12.75" thickBot="1" x14ac:dyDescent="0.25">
      <c r="A43" s="8" t="s">
        <v>150</v>
      </c>
      <c r="B43" s="8" t="s">
        <v>151</v>
      </c>
      <c r="C43" s="9">
        <v>1</v>
      </c>
    </row>
    <row r="44" spans="1:3" ht="12.75" thickBot="1" x14ac:dyDescent="0.25">
      <c r="A44" s="8" t="s">
        <v>152</v>
      </c>
      <c r="B44" s="8" t="s">
        <v>153</v>
      </c>
      <c r="C44" s="9">
        <v>2</v>
      </c>
    </row>
    <row r="45" spans="1:3" ht="12.75" thickBot="1" x14ac:dyDescent="0.25">
      <c r="A45" s="8" t="s">
        <v>154</v>
      </c>
      <c r="B45" s="8" t="s">
        <v>155</v>
      </c>
      <c r="C45" s="9">
        <v>11729</v>
      </c>
    </row>
    <row r="46" spans="1:3" ht="12.75" thickBot="1" x14ac:dyDescent="0.25">
      <c r="A46" s="8" t="s">
        <v>156</v>
      </c>
      <c r="B46" s="8" t="s">
        <v>157</v>
      </c>
      <c r="C46" s="9">
        <v>9</v>
      </c>
    </row>
    <row r="47" spans="1:3" ht="12.75" thickBot="1" x14ac:dyDescent="0.25">
      <c r="A47" s="8" t="s">
        <v>158</v>
      </c>
      <c r="B47" s="8" t="s">
        <v>159</v>
      </c>
      <c r="C47" s="9">
        <v>13</v>
      </c>
    </row>
    <row r="48" spans="1:3" ht="12.75" thickBot="1" x14ac:dyDescent="0.25">
      <c r="A48" s="46" t="s">
        <v>265</v>
      </c>
      <c r="B48" s="8"/>
      <c r="C48" s="9">
        <f>SUM(C34:C47)</f>
        <v>46493</v>
      </c>
    </row>
    <row r="49" spans="1:3" ht="12.75" thickBot="1" x14ac:dyDescent="0.25">
      <c r="A49" s="68"/>
      <c r="B49" s="8"/>
      <c r="C49" s="9"/>
    </row>
    <row r="50" spans="1:3" ht="15" thickBot="1" x14ac:dyDescent="0.25">
      <c r="A50" s="21" t="s">
        <v>76</v>
      </c>
      <c r="B50" s="21"/>
      <c r="C50" s="49"/>
    </row>
    <row r="51" spans="1:3" ht="12.75" thickBot="1" x14ac:dyDescent="0.25">
      <c r="A51" s="8" t="s">
        <v>160</v>
      </c>
      <c r="B51" s="8" t="s">
        <v>161</v>
      </c>
      <c r="C51" s="9">
        <v>1934</v>
      </c>
    </row>
    <row r="52" spans="1:3" ht="12.75" thickBot="1" x14ac:dyDescent="0.25">
      <c r="A52" s="8" t="s">
        <v>162</v>
      </c>
      <c r="B52" s="8" t="s">
        <v>163</v>
      </c>
      <c r="C52" s="9">
        <v>17031</v>
      </c>
    </row>
    <row r="53" spans="1:3" ht="12.75" thickBot="1" x14ac:dyDescent="0.25">
      <c r="A53" s="8" t="s">
        <v>164</v>
      </c>
      <c r="B53" s="8" t="s">
        <v>165</v>
      </c>
      <c r="C53" s="9">
        <v>203</v>
      </c>
    </row>
    <row r="54" spans="1:3" ht="12.75" thickBot="1" x14ac:dyDescent="0.25">
      <c r="A54" s="8" t="s">
        <v>166</v>
      </c>
      <c r="B54" s="8" t="s">
        <v>167</v>
      </c>
      <c r="C54" s="9">
        <v>5</v>
      </c>
    </row>
    <row r="55" spans="1:3" ht="12.75" thickBot="1" x14ac:dyDescent="0.25">
      <c r="A55" s="8" t="s">
        <v>132</v>
      </c>
      <c r="B55" s="8" t="s">
        <v>168</v>
      </c>
      <c r="C55" s="9">
        <v>2</v>
      </c>
    </row>
    <row r="56" spans="1:3" ht="12.75" thickBot="1" x14ac:dyDescent="0.25">
      <c r="A56" s="8" t="s">
        <v>169</v>
      </c>
      <c r="B56" s="8" t="s">
        <v>170</v>
      </c>
      <c r="C56" s="9">
        <v>1</v>
      </c>
    </row>
    <row r="57" spans="1:3" ht="12.75" thickBot="1" x14ac:dyDescent="0.25">
      <c r="A57" s="8" t="s">
        <v>171</v>
      </c>
      <c r="B57" s="8" t="s">
        <v>172</v>
      </c>
      <c r="C57" s="9">
        <v>1</v>
      </c>
    </row>
    <row r="58" spans="1:3" ht="12.75" thickBot="1" x14ac:dyDescent="0.25">
      <c r="A58" s="8" t="s">
        <v>173</v>
      </c>
      <c r="B58" s="8" t="s">
        <v>174</v>
      </c>
      <c r="C58" s="9">
        <v>4</v>
      </c>
    </row>
    <row r="59" spans="1:3" ht="12.75" thickBot="1" x14ac:dyDescent="0.25">
      <c r="A59" s="8" t="s">
        <v>175</v>
      </c>
      <c r="B59" s="8" t="s">
        <v>176</v>
      </c>
      <c r="C59" s="9">
        <v>286</v>
      </c>
    </row>
    <row r="60" spans="1:3" ht="12.75" thickBot="1" x14ac:dyDescent="0.25">
      <c r="A60" s="46" t="s">
        <v>266</v>
      </c>
      <c r="B60" s="8"/>
      <c r="C60" s="9">
        <f>SUM(C51:C59)</f>
        <v>19467</v>
      </c>
    </row>
    <row r="61" spans="1:3" ht="12.75" thickBot="1" x14ac:dyDescent="0.25">
      <c r="A61" s="68"/>
      <c r="B61" s="8"/>
      <c r="C61" s="9"/>
    </row>
    <row r="62" spans="1:3" ht="15" thickBot="1" x14ac:dyDescent="0.25">
      <c r="A62" s="21" t="s">
        <v>177</v>
      </c>
      <c r="B62" s="21"/>
      <c r="C62" s="51">
        <v>40562</v>
      </c>
    </row>
    <row r="63" spans="1:3" ht="15" thickBot="1" x14ac:dyDescent="0.25">
      <c r="A63" s="10" t="s">
        <v>53</v>
      </c>
      <c r="B63" s="10"/>
      <c r="C63" s="11">
        <v>325412</v>
      </c>
    </row>
    <row r="64" spans="1:3" x14ac:dyDescent="0.2">
      <c r="A64" s="17"/>
      <c r="C64" s="69"/>
    </row>
  </sheetData>
  <sheetProtection algorithmName="SHA-512" hashValue="qiI9JKcz26LL8LCNCNvBWuPilPlE2wT+WbNze2WUbfiQca/kDbXfqqyj5jtvUXwme/48O4wMwz/PeG7DlhbU7g==" saltValue="sLT+cEZi+uV0mOUiSmd9+A==" spinCount="100000" sheet="1" objects="1" scenarios="1"/>
  <pageMargins left="0.7" right="0.7" top="0.75" bottom="0.75" header="0.3" footer="0.3"/>
  <pageSetup orientation="portrait" horizontalDpi="360" verticalDpi="360" r:id="rId1"/>
  <headerFooter>
    <oddHeader>&amp;C&amp;"Calibri"&amp;10&amp;KFF0000 OFFICIAL&amp;1#_x000D_</oddHeader>
    <oddFooter>&amp;C_x000D_&amp;1#&amp;"Calibri"&amp;10&amp;KFF0000 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F870F-F00F-4728-9399-A3276C771EB6}">
  <dimension ref="A2:O90"/>
  <sheetViews>
    <sheetView tabSelected="1" topLeftCell="A48" zoomScaleNormal="100" workbookViewId="0">
      <pane xSplit="1" topLeftCell="B1" activePane="topRight" state="frozen"/>
      <selection pane="topRight" activeCell="A68" sqref="A68"/>
    </sheetView>
  </sheetViews>
  <sheetFormatPr defaultColWidth="8.85546875" defaultRowHeight="12" x14ac:dyDescent="0.2"/>
  <cols>
    <col min="1" max="1" width="64.140625" style="5" customWidth="1"/>
    <col min="2" max="2" width="36.42578125" style="5" customWidth="1"/>
    <col min="3" max="3" width="33.85546875" style="5" customWidth="1"/>
    <col min="4" max="15" width="24.7109375" style="5" customWidth="1"/>
    <col min="16" max="21" width="19.28515625" customWidth="1"/>
    <col min="22" max="22" width="25.5703125" customWidth="1"/>
    <col min="23" max="26" width="19.28515625" customWidth="1"/>
    <col min="27" max="27" width="23.140625" bestFit="1" customWidth="1"/>
    <col min="28" max="28" width="9.7109375" bestFit="1" customWidth="1"/>
    <col min="29" max="29" width="33.42578125" bestFit="1" customWidth="1"/>
    <col min="30" max="30" width="18.28515625" bestFit="1" customWidth="1"/>
    <col min="31" max="31" width="33.42578125" bestFit="1" customWidth="1"/>
    <col min="32" max="32" width="17.140625" bestFit="1" customWidth="1"/>
    <col min="33" max="33" width="15.140625" bestFit="1" customWidth="1"/>
    <col min="34" max="34" width="29.7109375" bestFit="1" customWidth="1"/>
    <col min="35" max="35" width="15.85546875" bestFit="1" customWidth="1"/>
    <col min="36" max="36" width="23.85546875" bestFit="1" customWidth="1"/>
    <col min="37" max="37" width="18.5703125" bestFit="1" customWidth="1"/>
    <col min="38" max="38" width="20.7109375" bestFit="1" customWidth="1"/>
    <col min="39" max="39" width="19.5703125" bestFit="1" customWidth="1"/>
    <col min="40" max="40" width="15.28515625" bestFit="1" customWidth="1"/>
    <col min="41" max="41" width="21.7109375" bestFit="1" customWidth="1"/>
  </cols>
  <sheetData>
    <row r="2" spans="1:2" ht="20.25" thickBot="1" x14ac:dyDescent="0.35">
      <c r="A2" s="4" t="s">
        <v>178</v>
      </c>
    </row>
    <row r="3" spans="1:2" ht="18" thickTop="1" thickBot="1" x14ac:dyDescent="0.3">
      <c r="A3" s="6" t="s">
        <v>179</v>
      </c>
    </row>
    <row r="4" spans="1:2" ht="13.5" thickTop="1" thickBot="1" x14ac:dyDescent="0.25"/>
    <row r="5" spans="1:2" ht="15.75" thickBot="1" x14ac:dyDescent="0.3">
      <c r="A5" s="7"/>
      <c r="B5" s="7"/>
    </row>
    <row r="6" spans="1:2" ht="12.75" thickBot="1" x14ac:dyDescent="0.25">
      <c r="A6" s="8" t="s">
        <v>180</v>
      </c>
      <c r="B6" s="9">
        <v>10153734</v>
      </c>
    </row>
    <row r="7" spans="1:2" ht="12.75" thickBot="1" x14ac:dyDescent="0.25">
      <c r="A7" s="8" t="s">
        <v>181</v>
      </c>
      <c r="B7" s="9">
        <v>52097</v>
      </c>
    </row>
    <row r="8" spans="1:2" ht="15" thickBot="1" x14ac:dyDescent="0.25">
      <c r="A8" s="10" t="s">
        <v>182</v>
      </c>
      <c r="B8" s="11">
        <v>10101637</v>
      </c>
    </row>
    <row r="10" spans="1:2" ht="11.45" customHeight="1" x14ac:dyDescent="0.2">
      <c r="A10" s="87" t="s">
        <v>230</v>
      </c>
    </row>
    <row r="11" spans="1:2" ht="11.45" customHeight="1" x14ac:dyDescent="0.2">
      <c r="A11" s="87"/>
      <c r="B11" s="12"/>
    </row>
    <row r="12" spans="1:2" ht="11.45" customHeight="1" x14ac:dyDescent="0.2">
      <c r="A12" s="87"/>
      <c r="B12" s="13"/>
    </row>
    <row r="13" spans="1:2" x14ac:dyDescent="0.2">
      <c r="A13" s="87"/>
      <c r="B13" s="14"/>
    </row>
    <row r="14" spans="1:2" x14ac:dyDescent="0.2">
      <c r="A14" s="87"/>
      <c r="B14" s="14"/>
    </row>
    <row r="15" spans="1:2" x14ac:dyDescent="0.2">
      <c r="A15" s="15"/>
      <c r="B15" s="14"/>
    </row>
    <row r="16" spans="1:2" x14ac:dyDescent="0.2">
      <c r="A16" s="15"/>
      <c r="B16" s="14"/>
    </row>
    <row r="17" spans="1:15" ht="20.25" thickBot="1" x14ac:dyDescent="0.35">
      <c r="A17" s="4" t="s">
        <v>183</v>
      </c>
      <c r="B17" s="16"/>
    </row>
    <row r="18" spans="1:15" ht="18" thickTop="1" thickBot="1" x14ac:dyDescent="0.3">
      <c r="A18" s="6" t="s">
        <v>247</v>
      </c>
    </row>
    <row r="19" spans="1:15" ht="16.5" thickTop="1" thickBot="1" x14ac:dyDescent="0.3">
      <c r="C19" s="77" t="s">
        <v>190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spans="1:15" ht="15.75" thickBot="1" x14ac:dyDescent="0.3">
      <c r="A20" s="7" t="s">
        <v>117</v>
      </c>
      <c r="B20" s="7" t="s">
        <v>229</v>
      </c>
      <c r="C20" s="7">
        <v>2023</v>
      </c>
      <c r="D20" s="7">
        <v>2024</v>
      </c>
      <c r="E20" s="7">
        <v>2025</v>
      </c>
      <c r="F20" s="7">
        <v>2026</v>
      </c>
      <c r="G20" s="7">
        <v>2027</v>
      </c>
      <c r="H20" s="7">
        <v>2028</v>
      </c>
      <c r="I20" s="7">
        <v>2029</v>
      </c>
      <c r="J20" s="7">
        <v>2030</v>
      </c>
      <c r="K20" s="7">
        <v>2031</v>
      </c>
      <c r="L20" s="7">
        <v>2032</v>
      </c>
      <c r="M20" s="7">
        <v>2033</v>
      </c>
      <c r="N20" s="7">
        <v>2034</v>
      </c>
      <c r="O20" s="7">
        <v>2035</v>
      </c>
    </row>
    <row r="21" spans="1:15" ht="12.75" thickBot="1" x14ac:dyDescent="0.25">
      <c r="A21" s="8" t="s">
        <v>184</v>
      </c>
      <c r="B21" s="9">
        <f>SUM(C21:O21)</f>
        <v>259090</v>
      </c>
      <c r="C21" s="9">
        <v>25909</v>
      </c>
      <c r="D21" s="9">
        <v>25909</v>
      </c>
      <c r="E21" s="9">
        <v>25909</v>
      </c>
      <c r="F21" s="9">
        <v>25909</v>
      </c>
      <c r="G21" s="9">
        <v>25909</v>
      </c>
      <c r="H21" s="9">
        <v>25909</v>
      </c>
      <c r="I21" s="9">
        <v>25909</v>
      </c>
      <c r="J21" s="9">
        <v>25909</v>
      </c>
      <c r="K21" s="9">
        <v>25909</v>
      </c>
      <c r="L21" s="9">
        <v>25909</v>
      </c>
      <c r="M21" s="9">
        <v>0</v>
      </c>
      <c r="N21" s="9">
        <v>0</v>
      </c>
      <c r="O21" s="9">
        <v>0</v>
      </c>
    </row>
    <row r="22" spans="1:15" ht="12.75" thickBot="1" x14ac:dyDescent="0.25">
      <c r="A22" s="8" t="s">
        <v>185</v>
      </c>
      <c r="B22" s="9">
        <f t="shared" ref="B22:B25" si="0">SUM(C22:O22)</f>
        <v>380</v>
      </c>
      <c r="C22" s="9">
        <v>38</v>
      </c>
      <c r="D22" s="9">
        <v>38</v>
      </c>
      <c r="E22" s="9">
        <v>38</v>
      </c>
      <c r="F22" s="9">
        <v>38</v>
      </c>
      <c r="G22" s="9">
        <v>38</v>
      </c>
      <c r="H22" s="9">
        <v>38</v>
      </c>
      <c r="I22" s="9">
        <v>38</v>
      </c>
      <c r="J22" s="9">
        <v>38</v>
      </c>
      <c r="K22" s="9">
        <v>38</v>
      </c>
      <c r="L22" s="9">
        <v>38</v>
      </c>
      <c r="M22" s="9">
        <v>0</v>
      </c>
      <c r="N22" s="9">
        <v>0</v>
      </c>
      <c r="O22" s="9">
        <v>0</v>
      </c>
    </row>
    <row r="23" spans="1:15" ht="12.75" thickBot="1" x14ac:dyDescent="0.25">
      <c r="A23" s="8" t="s">
        <v>186</v>
      </c>
      <c r="B23" s="9">
        <f t="shared" si="0"/>
        <v>1108660</v>
      </c>
      <c r="C23" s="9">
        <v>96922</v>
      </c>
      <c r="D23" s="9">
        <v>96922</v>
      </c>
      <c r="E23" s="9">
        <v>96922</v>
      </c>
      <c r="F23" s="9">
        <v>96922</v>
      </c>
      <c r="G23" s="9">
        <v>96922</v>
      </c>
      <c r="H23" s="9">
        <v>96922</v>
      </c>
      <c r="I23" s="9">
        <v>96922</v>
      </c>
      <c r="J23" s="9">
        <v>96922</v>
      </c>
      <c r="K23" s="9">
        <v>83321</v>
      </c>
      <c r="L23" s="9">
        <v>83321</v>
      </c>
      <c r="M23" s="9">
        <v>83321</v>
      </c>
      <c r="N23" s="9">
        <v>83321</v>
      </c>
      <c r="O23" s="9">
        <v>0</v>
      </c>
    </row>
    <row r="24" spans="1:15" ht="12.75" thickBot="1" x14ac:dyDescent="0.25">
      <c r="A24" s="8" t="s">
        <v>187</v>
      </c>
      <c r="B24" s="9">
        <f t="shared" si="0"/>
        <v>2124372</v>
      </c>
      <c r="C24" s="9">
        <v>177031</v>
      </c>
      <c r="D24" s="9">
        <v>177031</v>
      </c>
      <c r="E24" s="9">
        <v>177031</v>
      </c>
      <c r="F24" s="9">
        <v>177031</v>
      </c>
      <c r="G24" s="9">
        <v>177031</v>
      </c>
      <c r="H24" s="9">
        <v>177031</v>
      </c>
      <c r="I24" s="9">
        <v>177031</v>
      </c>
      <c r="J24" s="9">
        <v>177031</v>
      </c>
      <c r="K24" s="9">
        <v>177031</v>
      </c>
      <c r="L24" s="9">
        <v>177031</v>
      </c>
      <c r="M24" s="9">
        <v>177031</v>
      </c>
      <c r="N24" s="9">
        <v>177031</v>
      </c>
      <c r="O24" s="9"/>
    </row>
    <row r="25" spans="1:15" ht="15" thickBot="1" x14ac:dyDescent="0.25">
      <c r="A25" s="10" t="s">
        <v>53</v>
      </c>
      <c r="B25" s="11">
        <f t="shared" si="0"/>
        <v>3492502</v>
      </c>
      <c r="C25" s="11">
        <f>SUM(C21:C24)</f>
        <v>299900</v>
      </c>
      <c r="D25" s="11">
        <f t="shared" ref="D25:O25" si="1">SUM(D21:D24)</f>
        <v>299900</v>
      </c>
      <c r="E25" s="11">
        <f t="shared" si="1"/>
        <v>299900</v>
      </c>
      <c r="F25" s="11">
        <f t="shared" si="1"/>
        <v>299900</v>
      </c>
      <c r="G25" s="11">
        <f>SUM(G21:G24)</f>
        <v>299900</v>
      </c>
      <c r="H25" s="11">
        <f t="shared" si="1"/>
        <v>299900</v>
      </c>
      <c r="I25" s="11">
        <f t="shared" si="1"/>
        <v>299900</v>
      </c>
      <c r="J25" s="11">
        <f t="shared" si="1"/>
        <v>299900</v>
      </c>
      <c r="K25" s="11">
        <f t="shared" si="1"/>
        <v>286299</v>
      </c>
      <c r="L25" s="11">
        <f t="shared" si="1"/>
        <v>286299</v>
      </c>
      <c r="M25" s="11">
        <f t="shared" si="1"/>
        <v>260352</v>
      </c>
      <c r="N25" s="11">
        <f t="shared" si="1"/>
        <v>260352</v>
      </c>
      <c r="O25" s="11">
        <f t="shared" si="1"/>
        <v>0</v>
      </c>
    </row>
    <row r="26" spans="1:15" x14ac:dyDescent="0.2">
      <c r="A26" s="17"/>
    </row>
    <row r="28" spans="1:15" ht="20.25" thickBot="1" x14ac:dyDescent="0.35">
      <c r="A28" s="4" t="s">
        <v>188</v>
      </c>
    </row>
    <row r="29" spans="1:15" ht="18" thickTop="1" thickBot="1" x14ac:dyDescent="0.3">
      <c r="A29" s="6" t="s">
        <v>189</v>
      </c>
    </row>
    <row r="30" spans="1:15" ht="16.5" thickTop="1" thickBot="1" x14ac:dyDescent="0.3">
      <c r="C30" s="77" t="s">
        <v>250</v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</row>
    <row r="31" spans="1:15" ht="15.75" thickBot="1" x14ac:dyDescent="0.3">
      <c r="A31" s="7" t="s">
        <v>117</v>
      </c>
      <c r="B31" s="7" t="s">
        <v>191</v>
      </c>
      <c r="C31" s="7" t="s">
        <v>251</v>
      </c>
      <c r="D31" s="7" t="s">
        <v>252</v>
      </c>
      <c r="E31" s="7" t="s">
        <v>253</v>
      </c>
      <c r="F31" s="7" t="s">
        <v>254</v>
      </c>
      <c r="G31" s="7" t="s">
        <v>255</v>
      </c>
      <c r="H31" s="7" t="s">
        <v>256</v>
      </c>
      <c r="I31" s="7" t="s">
        <v>257</v>
      </c>
      <c r="J31" s="7" t="s">
        <v>258</v>
      </c>
      <c r="K31" s="7" t="s">
        <v>259</v>
      </c>
      <c r="L31" s="7" t="s">
        <v>260</v>
      </c>
      <c r="M31" s="7" t="s">
        <v>261</v>
      </c>
      <c r="N31" s="7" t="s">
        <v>262</v>
      </c>
      <c r="O31" s="7" t="s">
        <v>263</v>
      </c>
    </row>
    <row r="32" spans="1:15" ht="12.75" thickBot="1" x14ac:dyDescent="0.25">
      <c r="A32" s="8" t="s">
        <v>184</v>
      </c>
      <c r="B32" s="18">
        <v>25280.2</v>
      </c>
      <c r="C32" s="18">
        <v>2528</v>
      </c>
      <c r="D32" s="18">
        <v>2528</v>
      </c>
      <c r="E32" s="18">
        <v>2528</v>
      </c>
      <c r="F32" s="18">
        <v>2528</v>
      </c>
      <c r="G32" s="18">
        <v>2528</v>
      </c>
      <c r="H32" s="18">
        <v>2528</v>
      </c>
      <c r="I32" s="18">
        <v>2528</v>
      </c>
      <c r="J32" s="18">
        <v>2528</v>
      </c>
      <c r="K32" s="18">
        <v>2528</v>
      </c>
      <c r="L32" s="18">
        <v>2528</v>
      </c>
      <c r="M32" s="18">
        <v>0</v>
      </c>
      <c r="N32" s="18">
        <v>0</v>
      </c>
      <c r="O32" s="18">
        <v>0</v>
      </c>
    </row>
    <row r="33" spans="1:15" ht="12.75" thickBot="1" x14ac:dyDescent="0.25">
      <c r="A33" s="8" t="s">
        <v>185</v>
      </c>
      <c r="B33" s="18">
        <v>35.1</v>
      </c>
      <c r="C33" s="18">
        <v>3.5</v>
      </c>
      <c r="D33" s="18">
        <v>3.5</v>
      </c>
      <c r="E33" s="18">
        <v>3.5</v>
      </c>
      <c r="F33" s="18">
        <v>3.5</v>
      </c>
      <c r="G33" s="18">
        <v>3.5</v>
      </c>
      <c r="H33" s="18">
        <v>3.5</v>
      </c>
      <c r="I33" s="18">
        <v>3.5</v>
      </c>
      <c r="J33" s="18">
        <v>3.5</v>
      </c>
      <c r="K33" s="18">
        <v>3.5</v>
      </c>
      <c r="L33" s="18">
        <v>3.5</v>
      </c>
      <c r="M33" s="18">
        <v>0</v>
      </c>
      <c r="N33" s="18">
        <v>0</v>
      </c>
      <c r="O33" s="18">
        <v>0</v>
      </c>
    </row>
    <row r="34" spans="1:15" ht="12.75" thickBot="1" x14ac:dyDescent="0.25">
      <c r="A34" s="8" t="s">
        <v>186</v>
      </c>
      <c r="B34" s="18">
        <v>105339.5</v>
      </c>
      <c r="C34" s="18">
        <v>9208.7999999999993</v>
      </c>
      <c r="D34" s="18">
        <v>9208.7999999999993</v>
      </c>
      <c r="E34" s="18">
        <v>9208.7999999999993</v>
      </c>
      <c r="F34" s="18">
        <v>9208.7999999999993</v>
      </c>
      <c r="G34" s="18">
        <v>9208.7999999999993</v>
      </c>
      <c r="H34" s="18">
        <v>9208.7999999999993</v>
      </c>
      <c r="I34" s="18">
        <v>9208.7999999999993</v>
      </c>
      <c r="J34" s="18">
        <v>9208.7999999999993</v>
      </c>
      <c r="K34" s="18">
        <v>7917.1</v>
      </c>
      <c r="L34" s="18">
        <v>7917.1</v>
      </c>
      <c r="M34" s="18">
        <v>7917.1</v>
      </c>
      <c r="N34" s="18">
        <v>7917.1</v>
      </c>
      <c r="O34" s="18">
        <v>0</v>
      </c>
    </row>
    <row r="35" spans="1:15" ht="12.75" thickBot="1" x14ac:dyDescent="0.25">
      <c r="A35" s="8" t="s">
        <v>187</v>
      </c>
      <c r="B35" s="18">
        <v>202556</v>
      </c>
      <c r="C35" s="18">
        <v>16879.599999999999</v>
      </c>
      <c r="D35" s="18">
        <v>16879.599999999999</v>
      </c>
      <c r="E35" s="18">
        <v>16879.599999999999</v>
      </c>
      <c r="F35" s="18">
        <v>16879.599999999999</v>
      </c>
      <c r="G35" s="18">
        <v>16879.599999999999</v>
      </c>
      <c r="H35" s="18">
        <v>16879.599999999999</v>
      </c>
      <c r="I35" s="18">
        <v>16879.599999999999</v>
      </c>
      <c r="J35" s="18">
        <v>16879.599999999999</v>
      </c>
      <c r="K35" s="18">
        <v>16879.599999999999</v>
      </c>
      <c r="L35" s="18">
        <v>16879.599999999999</v>
      </c>
      <c r="M35" s="18">
        <v>16879.599999999999</v>
      </c>
      <c r="N35" s="18">
        <v>16879.599999999999</v>
      </c>
      <c r="O35" s="18">
        <v>0</v>
      </c>
    </row>
    <row r="36" spans="1:15" ht="15" thickBot="1" x14ac:dyDescent="0.25">
      <c r="A36" s="10" t="s">
        <v>53</v>
      </c>
      <c r="B36" s="19">
        <f>SUM(B32:B35)</f>
        <v>333210.8</v>
      </c>
      <c r="C36" s="19">
        <f t="shared" ref="C36:O36" si="2">SUM(C32:C35)</f>
        <v>28619.899999999998</v>
      </c>
      <c r="D36" s="19">
        <f t="shared" si="2"/>
        <v>28619.899999999998</v>
      </c>
      <c r="E36" s="19">
        <f t="shared" si="2"/>
        <v>28619.899999999998</v>
      </c>
      <c r="F36" s="19">
        <f t="shared" si="2"/>
        <v>28619.899999999998</v>
      </c>
      <c r="G36" s="19">
        <f t="shared" si="2"/>
        <v>28619.899999999998</v>
      </c>
      <c r="H36" s="19">
        <f t="shared" si="2"/>
        <v>28619.899999999998</v>
      </c>
      <c r="I36" s="19">
        <f t="shared" si="2"/>
        <v>28619.899999999998</v>
      </c>
      <c r="J36" s="19">
        <f t="shared" si="2"/>
        <v>28619.899999999998</v>
      </c>
      <c r="K36" s="19">
        <f t="shared" si="2"/>
        <v>27328.199999999997</v>
      </c>
      <c r="L36" s="19">
        <f t="shared" si="2"/>
        <v>27328.199999999997</v>
      </c>
      <c r="M36" s="19">
        <f t="shared" si="2"/>
        <v>24796.699999999997</v>
      </c>
      <c r="N36" s="19">
        <f t="shared" si="2"/>
        <v>24796.699999999997</v>
      </c>
      <c r="O36" s="19">
        <f t="shared" si="2"/>
        <v>0</v>
      </c>
    </row>
    <row r="39" spans="1:15" ht="20.25" thickBot="1" x14ac:dyDescent="0.35">
      <c r="A39" s="4" t="s">
        <v>192</v>
      </c>
      <c r="K39" s="20"/>
    </row>
    <row r="40" spans="1:15" ht="18" thickTop="1" thickBot="1" x14ac:dyDescent="0.3">
      <c r="A40" s="6" t="s">
        <v>249</v>
      </c>
    </row>
    <row r="41" spans="1:15" ht="13.5" thickTop="1" thickBot="1" x14ac:dyDescent="0.25"/>
    <row r="42" spans="1:15" ht="15.75" thickBot="1" x14ac:dyDescent="0.3">
      <c r="A42" s="7" t="s">
        <v>117</v>
      </c>
      <c r="B42" s="7" t="s">
        <v>108</v>
      </c>
      <c r="C42" s="7" t="s">
        <v>193</v>
      </c>
    </row>
    <row r="43" spans="1:15" ht="12.75" thickBot="1" x14ac:dyDescent="0.25">
      <c r="A43" s="8" t="s">
        <v>184</v>
      </c>
      <c r="B43" s="9">
        <v>2050</v>
      </c>
      <c r="C43" s="9">
        <v>1949</v>
      </c>
    </row>
    <row r="44" spans="1:15" ht="12.75" thickBot="1" x14ac:dyDescent="0.25">
      <c r="A44" s="8" t="s">
        <v>185</v>
      </c>
      <c r="B44" s="9">
        <v>2</v>
      </c>
      <c r="C44" s="9">
        <v>2</v>
      </c>
    </row>
    <row r="45" spans="1:15" ht="12.75" thickBot="1" x14ac:dyDescent="0.25">
      <c r="A45" s="8" t="s">
        <v>186</v>
      </c>
      <c r="B45" s="9">
        <v>304</v>
      </c>
      <c r="C45" s="9">
        <v>298</v>
      </c>
    </row>
    <row r="46" spans="1:15" ht="12.75" thickBot="1" x14ac:dyDescent="0.25">
      <c r="A46" s="8" t="s">
        <v>187</v>
      </c>
      <c r="B46" s="9">
        <v>2670</v>
      </c>
      <c r="C46" s="9">
        <v>2570</v>
      </c>
    </row>
    <row r="47" spans="1:15" ht="15" thickBot="1" x14ac:dyDescent="0.25">
      <c r="A47" s="10" t="s">
        <v>53</v>
      </c>
      <c r="B47" s="11">
        <f>SUM(B43:B46)</f>
        <v>5026</v>
      </c>
      <c r="C47" s="11">
        <f>SUM(C43:C46)</f>
        <v>4819</v>
      </c>
    </row>
    <row r="50" spans="1:3" ht="20.25" thickBot="1" x14ac:dyDescent="0.35">
      <c r="A50" s="4" t="s">
        <v>194</v>
      </c>
    </row>
    <row r="51" spans="1:3" ht="18" thickTop="1" thickBot="1" x14ac:dyDescent="0.3">
      <c r="A51" s="6" t="s">
        <v>195</v>
      </c>
    </row>
    <row r="52" spans="1:3" ht="13.5" thickTop="1" thickBot="1" x14ac:dyDescent="0.25"/>
    <row r="53" spans="1:3" ht="15.75" thickBot="1" x14ac:dyDescent="0.3">
      <c r="A53" s="7"/>
      <c r="B53" s="7" t="s">
        <v>196</v>
      </c>
    </row>
    <row r="54" spans="1:3" ht="12.75" thickBot="1" x14ac:dyDescent="0.25">
      <c r="A54" s="8" t="s">
        <v>197</v>
      </c>
      <c r="B54" s="8">
        <v>11</v>
      </c>
    </row>
    <row r="55" spans="1:3" ht="12.75" thickBot="1" x14ac:dyDescent="0.25">
      <c r="A55" s="8" t="s">
        <v>198</v>
      </c>
      <c r="B55" s="8">
        <v>9</v>
      </c>
    </row>
    <row r="56" spans="1:3" ht="12.75" thickBot="1" x14ac:dyDescent="0.25">
      <c r="A56" s="8" t="s">
        <v>199</v>
      </c>
      <c r="B56" s="8">
        <v>22</v>
      </c>
    </row>
    <row r="57" spans="1:3" ht="12.75" thickBot="1" x14ac:dyDescent="0.25">
      <c r="A57" s="8" t="s">
        <v>200</v>
      </c>
      <c r="B57" s="8">
        <v>4</v>
      </c>
    </row>
    <row r="60" spans="1:3" ht="20.25" thickBot="1" x14ac:dyDescent="0.35">
      <c r="A60" s="4" t="s">
        <v>201</v>
      </c>
    </row>
    <row r="61" spans="1:3" ht="18" thickTop="1" thickBot="1" x14ac:dyDescent="0.3">
      <c r="A61" s="6" t="s">
        <v>202</v>
      </c>
    </row>
    <row r="62" spans="1:3" ht="13.5" thickTop="1" thickBot="1" x14ac:dyDescent="0.25"/>
    <row r="63" spans="1:3" ht="15.75" thickBot="1" x14ac:dyDescent="0.3">
      <c r="A63" s="7"/>
      <c r="B63" s="7" t="s">
        <v>196</v>
      </c>
      <c r="C63" s="7" t="s">
        <v>305</v>
      </c>
    </row>
    <row r="64" spans="1:3" ht="12.75" thickBot="1" x14ac:dyDescent="0.25">
      <c r="A64" s="8" t="s">
        <v>203</v>
      </c>
      <c r="B64" s="8">
        <v>20</v>
      </c>
      <c r="C64" s="8">
        <v>37</v>
      </c>
    </row>
    <row r="65" spans="1:3" ht="15" thickBot="1" x14ac:dyDescent="0.25">
      <c r="A65" s="21" t="s">
        <v>204</v>
      </c>
      <c r="B65" s="21"/>
      <c r="C65" s="21"/>
    </row>
    <row r="66" spans="1:3" ht="12.75" thickBot="1" x14ac:dyDescent="0.25">
      <c r="A66" s="8" t="s">
        <v>184</v>
      </c>
      <c r="B66" s="8">
        <v>11</v>
      </c>
      <c r="C66" s="8">
        <v>20</v>
      </c>
    </row>
    <row r="67" spans="1:3" ht="12.75" thickBot="1" x14ac:dyDescent="0.25">
      <c r="A67" s="8" t="s">
        <v>185</v>
      </c>
      <c r="B67" s="8">
        <v>8</v>
      </c>
      <c r="C67" s="8">
        <v>13</v>
      </c>
    </row>
    <row r="68" spans="1:3" ht="12.75" thickBot="1" x14ac:dyDescent="0.25">
      <c r="A68" s="8" t="s">
        <v>306</v>
      </c>
      <c r="B68" s="8">
        <v>0</v>
      </c>
      <c r="C68" s="8">
        <v>1</v>
      </c>
    </row>
    <row r="69" spans="1:3" ht="12.75" thickBot="1" x14ac:dyDescent="0.25">
      <c r="A69" s="8" t="s">
        <v>186</v>
      </c>
      <c r="B69" s="8">
        <v>14</v>
      </c>
      <c r="C69" s="8">
        <v>19</v>
      </c>
    </row>
    <row r="70" spans="1:3" ht="12.75" thickBot="1" x14ac:dyDescent="0.25">
      <c r="A70" s="8" t="s">
        <v>205</v>
      </c>
      <c r="B70" s="8">
        <v>4</v>
      </c>
      <c r="C70" s="8">
        <v>5</v>
      </c>
    </row>
    <row r="71" spans="1:3" ht="12.75" thickBot="1" x14ac:dyDescent="0.25">
      <c r="A71" s="8" t="s">
        <v>206</v>
      </c>
      <c r="B71" s="8">
        <v>5</v>
      </c>
      <c r="C71" s="8">
        <v>5</v>
      </c>
    </row>
    <row r="72" spans="1:3" ht="12.75" thickBot="1" x14ac:dyDescent="0.25">
      <c r="A72" s="8" t="s">
        <v>187</v>
      </c>
      <c r="B72" s="8">
        <v>14</v>
      </c>
      <c r="C72" s="8">
        <v>33</v>
      </c>
    </row>
    <row r="73" spans="1:3" ht="15" thickBot="1" x14ac:dyDescent="0.25">
      <c r="A73" s="10" t="s">
        <v>207</v>
      </c>
      <c r="B73" s="10">
        <v>20</v>
      </c>
      <c r="C73" s="10">
        <v>37</v>
      </c>
    </row>
    <row r="76" spans="1:3" ht="20.25" thickBot="1" x14ac:dyDescent="0.35">
      <c r="A76" s="4" t="s">
        <v>208</v>
      </c>
    </row>
    <row r="77" spans="1:3" ht="18" thickTop="1" thickBot="1" x14ac:dyDescent="0.3">
      <c r="A77" s="6" t="s">
        <v>209</v>
      </c>
    </row>
    <row r="78" spans="1:3" ht="16.5" thickTop="1" thickBot="1" x14ac:dyDescent="0.3">
      <c r="B78" s="73" t="s">
        <v>248</v>
      </c>
      <c r="C78" s="75"/>
    </row>
    <row r="79" spans="1:3" ht="15.75" thickBot="1" x14ac:dyDescent="0.3">
      <c r="A79" s="7"/>
      <c r="B79" s="7" t="s">
        <v>210</v>
      </c>
      <c r="C79" s="7" t="s">
        <v>211</v>
      </c>
    </row>
    <row r="80" spans="1:3" ht="12.75" thickBot="1" x14ac:dyDescent="0.25">
      <c r="A80" s="8" t="s">
        <v>212</v>
      </c>
      <c r="B80" s="8">
        <v>7</v>
      </c>
      <c r="C80" s="9">
        <v>2115627</v>
      </c>
    </row>
    <row r="81" spans="1:3" ht="12.75" thickBot="1" x14ac:dyDescent="0.25">
      <c r="A81" s="8" t="s">
        <v>213</v>
      </c>
      <c r="B81" s="8">
        <v>7</v>
      </c>
      <c r="C81" s="9">
        <v>2182374</v>
      </c>
    </row>
    <row r="82" spans="1:3" ht="15" thickBot="1" x14ac:dyDescent="0.25">
      <c r="A82" s="10" t="s">
        <v>53</v>
      </c>
      <c r="B82" s="10">
        <v>14</v>
      </c>
      <c r="C82" s="11">
        <v>4298001</v>
      </c>
    </row>
    <row r="85" spans="1:3" ht="20.25" thickBot="1" x14ac:dyDescent="0.35">
      <c r="A85" s="4" t="s">
        <v>302</v>
      </c>
    </row>
    <row r="86" spans="1:3" ht="18" thickTop="1" thickBot="1" x14ac:dyDescent="0.3">
      <c r="A86" s="6" t="s">
        <v>222</v>
      </c>
    </row>
    <row r="87" spans="1:3" ht="16.5" thickTop="1" thickBot="1" x14ac:dyDescent="0.3">
      <c r="B87" s="22" t="s">
        <v>303</v>
      </c>
    </row>
    <row r="88" spans="1:3" ht="15.75" thickBot="1" x14ac:dyDescent="0.3">
      <c r="A88" s="7" t="s">
        <v>215</v>
      </c>
      <c r="B88" s="22">
        <v>45016</v>
      </c>
    </row>
    <row r="89" spans="1:3" ht="24.75" thickBot="1" x14ac:dyDescent="0.25">
      <c r="A89" s="23" t="s">
        <v>224</v>
      </c>
      <c r="B89" s="8">
        <v>70</v>
      </c>
    </row>
    <row r="90" spans="1:3" ht="15.75" thickBot="1" x14ac:dyDescent="0.3">
      <c r="A90" s="24" t="s">
        <v>53</v>
      </c>
      <c r="B90" s="10">
        <f>SUM(B89:B89)</f>
        <v>70</v>
      </c>
    </row>
  </sheetData>
  <sheetProtection algorithmName="SHA-512" hashValue="SmDvS8lHfDfYPlI9szMwf3443G7CnWj4Daz5Ssn2PYXAx9csUYg/nGPQeiXhA5fzfsg8RFrFS84+D0G4YJ8bbA==" saltValue="U3d6SVaWBShV1gatOQ1EGg==" spinCount="100000" sheet="1" objects="1" scenarios="1"/>
  <mergeCells count="4">
    <mergeCell ref="B78:C78"/>
    <mergeCell ref="C30:O30"/>
    <mergeCell ref="A10:A14"/>
    <mergeCell ref="C19:O19"/>
  </mergeCells>
  <pageMargins left="0.7" right="0.7" top="0.75" bottom="0.75" header="0.3" footer="0.3"/>
  <pageSetup orientation="portrait" horizontalDpi="360" verticalDpi="360" r:id="rId1"/>
  <headerFooter>
    <oddHeader>&amp;C&amp;"Calibri"&amp;10&amp;KFF0000 OFFICIAL&amp;1#_x000D_</oddHeader>
    <oddFooter>&amp;C_x000D_&amp;1#&amp;"Calibri"&amp;10&amp;KFF0000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2823553136914DB7B052A229EAB3E7" ma:contentTypeVersion="17" ma:contentTypeDescription="Create a new document." ma:contentTypeScope="" ma:versionID="845509dcd8a33617adb8624b930d0545">
  <xsd:schema xmlns:xsd="http://www.w3.org/2001/XMLSchema" xmlns:xs="http://www.w3.org/2001/XMLSchema" xmlns:p="http://schemas.microsoft.com/office/2006/metadata/properties" xmlns:ns2="5bec6694-3c84-450c-933a-cd5420ed85e5" xmlns:ns3="21beed10-8fed-4409-bb74-e41291fe125a" targetNamespace="http://schemas.microsoft.com/office/2006/metadata/properties" ma:root="true" ma:fieldsID="996911a0de4814a83ae6e8a5abba5e3a" ns2:_="" ns3:_="">
    <xsd:import namespace="5bec6694-3c84-450c-933a-cd5420ed85e5"/>
    <xsd:import namespace="21beed10-8fed-4409-bb74-e41291fe12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c6694-3c84-450c-933a-cd5420ed85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9238b92-aa59-460c-b78e-17fba9a075d6}" ma:internalName="TaxCatchAll" ma:showField="CatchAllData" ma:web="5bec6694-3c84-450c-933a-cd5420ed85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eed10-8fed-4409-bb74-e41291fe1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beed10-8fed-4409-bb74-e41291fe125a">
      <Terms xmlns="http://schemas.microsoft.com/office/infopath/2007/PartnerControls"/>
    </lcf76f155ced4ddcb4097134ff3c332f>
    <TaxCatchAll xmlns="5bec6694-3c84-450c-933a-cd5420ed85e5" xsi:nil="true"/>
  </documentManagement>
</p:properties>
</file>

<file path=customXml/itemProps1.xml><?xml version="1.0" encoding="utf-8"?>
<ds:datastoreItem xmlns:ds="http://schemas.openxmlformats.org/officeDocument/2006/customXml" ds:itemID="{CE83C02C-F615-4E5F-B28F-E9DA9A1709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ec6694-3c84-450c-933a-cd5420ed85e5"/>
    <ds:schemaRef ds:uri="21beed10-8fed-4409-bb74-e41291fe1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324545-89A4-45ED-9194-47AEDC4BF9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92686B-109C-4C2E-9EB9-58A7DA8EFFF0}">
  <ds:schemaRefs>
    <ds:schemaRef ds:uri="21beed10-8fed-4409-bb74-e41291fe125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bec6694-3c84-450c-933a-cd5420ed85e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1 - ESS Administration</vt:lpstr>
      <vt:lpstr>2 - ESC creation</vt:lpstr>
      <vt:lpstr>3 - Energy Savings</vt:lpstr>
      <vt:lpstr>4 - ESS Implementations</vt:lpstr>
      <vt:lpstr>5 - PDRS data</vt:lpstr>
    </vt:vector>
  </TitlesOfParts>
  <Manager/>
  <Company>IPART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Ashwin Tembe</dc:creator>
  <cp:keywords/>
  <dc:description/>
  <cp:lastModifiedBy>Denise Reid</cp:lastModifiedBy>
  <cp:revision/>
  <cp:lastPrinted>2023-11-24T00:27:42Z</cp:lastPrinted>
  <dcterms:created xsi:type="dcterms:W3CDTF">2014-05-19T07:21:06Z</dcterms:created>
  <dcterms:modified xsi:type="dcterms:W3CDTF">2024-03-13T21:44:42Z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0x010100072823553136914DB7B052A229EAB3E7</vt:lpwstr>
  </property>
  <property fmtid="{D5CDD505-2E9C-101B-9397-08002B2CF9AE}" pid="3" name="MediaServiceImageTags">
    <vt:lpwstr/>
  </property>
  <property fmtid="{D5CDD505-2E9C-101B-9397-08002B2CF9AE}" pid="4" name="MSIP_Label_a6214476-0a12-4e5a-9f69-27718960d391_Enabled">
    <vt:lpwstr>true</vt:lpwstr>
  </property>
  <property fmtid="{D5CDD505-2E9C-101B-9397-08002B2CF9AE}" pid="5" name="MSIP_Label_a6214476-0a12-4e5a-9f69-27718960d391_SetDate">
    <vt:lpwstr>2024-03-11T02:07:27Z</vt:lpwstr>
  </property>
  <property fmtid="{D5CDD505-2E9C-101B-9397-08002B2CF9AE}" pid="6" name="MSIP_Label_a6214476-0a12-4e5a-9f69-27718960d391_Method">
    <vt:lpwstr>Privileged</vt:lpwstr>
  </property>
  <property fmtid="{D5CDD505-2E9C-101B-9397-08002B2CF9AE}" pid="7" name="MSIP_Label_a6214476-0a12-4e5a-9f69-27718960d391_Name">
    <vt:lpwstr>OFFICIAL</vt:lpwstr>
  </property>
  <property fmtid="{D5CDD505-2E9C-101B-9397-08002B2CF9AE}" pid="8" name="MSIP_Label_a6214476-0a12-4e5a-9f69-27718960d391_SiteId">
    <vt:lpwstr>1ef97a68-e8ab-44ed-a16d-b579fe2d7cd8</vt:lpwstr>
  </property>
  <property fmtid="{D5CDD505-2E9C-101B-9397-08002B2CF9AE}" pid="9" name="MSIP_Label_a6214476-0a12-4e5a-9f69-27718960d391_ActionId">
    <vt:lpwstr>1e58e8ef-6f88-4a57-8077-8a25b273f18e</vt:lpwstr>
  </property>
  <property fmtid="{D5CDD505-2E9C-101B-9397-08002B2CF9AE}" pid="10" name="MSIP_Label_a6214476-0a12-4e5a-9f69-27718960d391_ContentBits">
    <vt:lpwstr>3</vt:lpwstr>
  </property>
</Properties>
</file>